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aurent PRUNIER\Desktop\"/>
    </mc:Choice>
  </mc:AlternateContent>
  <bookViews>
    <workbookView xWindow="0" yWindow="0" windowWidth="28800" windowHeight="12210" tabRatio="678"/>
  </bookViews>
  <sheets>
    <sheet name="ACCUEIL" sheetId="1" r:id="rId1"/>
    <sheet name="TEST" sheetId="10" r:id="rId2"/>
    <sheet name="IMPRIMER" sheetId="11" r:id="rId3"/>
    <sheet name="BASE" sheetId="13" state="hidden" r:id="rId4"/>
  </sheets>
  <definedNames>
    <definedName name="_xlnm._FilterDatabase" localSheetId="1" hidden="1">TEST!$E$6:$Z$36</definedName>
    <definedName name="_xlnm.Print_Area" localSheetId="2">IMPRIMER!$H$1:$Q$1380</definedName>
    <definedName name="_xlnm.Print_Area" localSheetId="1">TEST!$E$4:$AA$36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7" i="10" l="1"/>
  <c r="AB8" i="10"/>
  <c r="AB9" i="10"/>
  <c r="AB10" i="10"/>
  <c r="AB11" i="10"/>
  <c r="AB12" i="10"/>
  <c r="AB13" i="10"/>
  <c r="AB14" i="10"/>
  <c r="AB15" i="10"/>
  <c r="AB16" i="10"/>
  <c r="AB17" i="10"/>
  <c r="AB18" i="10"/>
  <c r="AB19" i="10"/>
  <c r="AB20" i="10"/>
  <c r="AB21" i="10"/>
  <c r="AB22" i="10"/>
  <c r="AB23" i="10"/>
  <c r="AB24" i="10"/>
  <c r="AB25" i="10"/>
  <c r="AB26" i="10"/>
  <c r="AB27" i="10"/>
  <c r="AB28" i="10"/>
  <c r="AB29" i="10"/>
  <c r="AB30" i="10"/>
  <c r="AB31" i="10"/>
  <c r="AB32" i="10"/>
  <c r="AB33" i="10"/>
  <c r="AB34" i="10"/>
  <c r="AB35" i="10"/>
  <c r="AB36" i="10"/>
  <c r="AA8" i="10" l="1"/>
  <c r="I7" i="13" s="1"/>
  <c r="AA9" i="10"/>
  <c r="I8" i="13" s="1"/>
  <c r="AA10" i="10"/>
  <c r="I9" i="13" s="1"/>
  <c r="AA11" i="10"/>
  <c r="I10" i="13" s="1"/>
  <c r="AA12" i="10"/>
  <c r="I11" i="13" s="1"/>
  <c r="AA13" i="10"/>
  <c r="I12" i="13" s="1"/>
  <c r="AA14" i="10"/>
  <c r="I13" i="13" s="1"/>
  <c r="AA15" i="10"/>
  <c r="I14" i="13" s="1"/>
  <c r="AA16" i="10"/>
  <c r="I15" i="13" s="1"/>
  <c r="AA17" i="10"/>
  <c r="I16" i="13" s="1"/>
  <c r="AA18" i="10"/>
  <c r="I17" i="13" s="1"/>
  <c r="AA19" i="10"/>
  <c r="I18" i="13" s="1"/>
  <c r="AA20" i="10"/>
  <c r="I19" i="13" s="1"/>
  <c r="AA21" i="10"/>
  <c r="I20" i="13" s="1"/>
  <c r="AA22" i="10"/>
  <c r="I21" i="13" s="1"/>
  <c r="AA23" i="10"/>
  <c r="I22" i="13" s="1"/>
  <c r="AA24" i="10"/>
  <c r="I23" i="13" s="1"/>
  <c r="AA25" i="10"/>
  <c r="I24" i="13" s="1"/>
  <c r="AA26" i="10"/>
  <c r="I25" i="13" s="1"/>
  <c r="AA27" i="10"/>
  <c r="I26" i="13" s="1"/>
  <c r="AA28" i="10"/>
  <c r="I27" i="13" s="1"/>
  <c r="AA29" i="10"/>
  <c r="I28" i="13" s="1"/>
  <c r="AA30" i="10"/>
  <c r="I29" i="13" s="1"/>
  <c r="AA31" i="10"/>
  <c r="I30" i="13" s="1"/>
  <c r="AA32" i="10"/>
  <c r="I31" i="13" s="1"/>
  <c r="AA33" i="10"/>
  <c r="I32" i="13" s="1"/>
  <c r="AA34" i="10"/>
  <c r="I33" i="13" s="1"/>
  <c r="AA35" i="10"/>
  <c r="I34" i="13" s="1"/>
  <c r="AA36" i="10"/>
  <c r="I35" i="13" s="1"/>
  <c r="AA7" i="10"/>
  <c r="I6" i="13" s="1"/>
  <c r="O7" i="13" l="1"/>
  <c r="P7" i="13"/>
  <c r="Q7" i="13"/>
  <c r="R7" i="13"/>
  <c r="S7" i="13"/>
  <c r="T7" i="13"/>
  <c r="U7" i="13"/>
  <c r="V7" i="13"/>
  <c r="O8" i="13"/>
  <c r="P8" i="13"/>
  <c r="Q8" i="13"/>
  <c r="R8" i="13"/>
  <c r="S8" i="13"/>
  <c r="T8" i="13"/>
  <c r="U8" i="13"/>
  <c r="V8" i="13"/>
  <c r="O9" i="13"/>
  <c r="P9" i="13"/>
  <c r="Q9" i="13"/>
  <c r="R9" i="13"/>
  <c r="S9" i="13"/>
  <c r="T9" i="13"/>
  <c r="U9" i="13"/>
  <c r="V9" i="13"/>
  <c r="O10" i="13"/>
  <c r="P10" i="13"/>
  <c r="Q10" i="13"/>
  <c r="R10" i="13"/>
  <c r="S10" i="13"/>
  <c r="T10" i="13"/>
  <c r="U10" i="13"/>
  <c r="V10" i="13"/>
  <c r="O11" i="13"/>
  <c r="P11" i="13"/>
  <c r="Q11" i="13"/>
  <c r="R11" i="13"/>
  <c r="S11" i="13"/>
  <c r="T11" i="13"/>
  <c r="U11" i="13"/>
  <c r="V11" i="13"/>
  <c r="O12" i="13"/>
  <c r="P12" i="13"/>
  <c r="Q12" i="13"/>
  <c r="R12" i="13"/>
  <c r="S12" i="13"/>
  <c r="T12" i="13"/>
  <c r="U12" i="13"/>
  <c r="V12" i="13"/>
  <c r="O13" i="13"/>
  <c r="P13" i="13"/>
  <c r="Q13" i="13"/>
  <c r="R13" i="13"/>
  <c r="S13" i="13"/>
  <c r="T13" i="13"/>
  <c r="U13" i="13"/>
  <c r="V13" i="13"/>
  <c r="O14" i="13"/>
  <c r="P14" i="13"/>
  <c r="Q14" i="13"/>
  <c r="R14" i="13"/>
  <c r="S14" i="13"/>
  <c r="T14" i="13"/>
  <c r="U14" i="13"/>
  <c r="V14" i="13"/>
  <c r="O15" i="13"/>
  <c r="P15" i="13"/>
  <c r="Q15" i="13"/>
  <c r="R15" i="13"/>
  <c r="S15" i="13"/>
  <c r="T15" i="13"/>
  <c r="U15" i="13"/>
  <c r="V15" i="13"/>
  <c r="O16" i="13"/>
  <c r="P16" i="13"/>
  <c r="Q16" i="13"/>
  <c r="R16" i="13"/>
  <c r="S16" i="13"/>
  <c r="T16" i="13"/>
  <c r="U16" i="13"/>
  <c r="V16" i="13"/>
  <c r="O17" i="13"/>
  <c r="P17" i="13"/>
  <c r="Q17" i="13"/>
  <c r="R17" i="13"/>
  <c r="S17" i="13"/>
  <c r="T17" i="13"/>
  <c r="U17" i="13"/>
  <c r="V17" i="13"/>
  <c r="O18" i="13"/>
  <c r="P18" i="13"/>
  <c r="Q18" i="13"/>
  <c r="R18" i="13"/>
  <c r="S18" i="13"/>
  <c r="T18" i="13"/>
  <c r="U18" i="13"/>
  <c r="V18" i="13"/>
  <c r="O19" i="13"/>
  <c r="P19" i="13"/>
  <c r="Q19" i="13"/>
  <c r="R19" i="13"/>
  <c r="S19" i="13"/>
  <c r="T19" i="13"/>
  <c r="U19" i="13"/>
  <c r="V19" i="13"/>
  <c r="O20" i="13"/>
  <c r="P20" i="13"/>
  <c r="Q20" i="13"/>
  <c r="R20" i="13"/>
  <c r="S20" i="13"/>
  <c r="T20" i="13"/>
  <c r="U20" i="13"/>
  <c r="V20" i="13"/>
  <c r="O21" i="13"/>
  <c r="P21" i="13"/>
  <c r="Q21" i="13"/>
  <c r="R21" i="13"/>
  <c r="S21" i="13"/>
  <c r="T21" i="13"/>
  <c r="U21" i="13"/>
  <c r="V21" i="13"/>
  <c r="O22" i="13"/>
  <c r="P22" i="13"/>
  <c r="Q22" i="13"/>
  <c r="R22" i="13"/>
  <c r="S22" i="13"/>
  <c r="T22" i="13"/>
  <c r="U22" i="13"/>
  <c r="V22" i="13"/>
  <c r="O23" i="13"/>
  <c r="P23" i="13"/>
  <c r="Q23" i="13"/>
  <c r="R23" i="13"/>
  <c r="S23" i="13"/>
  <c r="T23" i="13"/>
  <c r="U23" i="13"/>
  <c r="V23" i="13"/>
  <c r="O24" i="13"/>
  <c r="P24" i="13"/>
  <c r="Q24" i="13"/>
  <c r="R24" i="13"/>
  <c r="S24" i="13"/>
  <c r="T24" i="13"/>
  <c r="U24" i="13"/>
  <c r="V24" i="13"/>
  <c r="O25" i="13"/>
  <c r="P25" i="13"/>
  <c r="Q25" i="13"/>
  <c r="R25" i="13"/>
  <c r="S25" i="13"/>
  <c r="T25" i="13"/>
  <c r="U25" i="13"/>
  <c r="V25" i="13"/>
  <c r="O26" i="13"/>
  <c r="P26" i="13"/>
  <c r="Q26" i="13"/>
  <c r="R26" i="13"/>
  <c r="S26" i="13"/>
  <c r="T26" i="13"/>
  <c r="U26" i="13"/>
  <c r="V26" i="13"/>
  <c r="O27" i="13"/>
  <c r="P27" i="13"/>
  <c r="Q27" i="13"/>
  <c r="R27" i="13"/>
  <c r="S27" i="13"/>
  <c r="T27" i="13"/>
  <c r="U27" i="13"/>
  <c r="V27" i="13"/>
  <c r="O28" i="13"/>
  <c r="P28" i="13"/>
  <c r="Q28" i="13"/>
  <c r="R28" i="13"/>
  <c r="S28" i="13"/>
  <c r="T28" i="13"/>
  <c r="U28" i="13"/>
  <c r="V28" i="13"/>
  <c r="O29" i="13"/>
  <c r="P29" i="13"/>
  <c r="Q29" i="13"/>
  <c r="R29" i="13"/>
  <c r="S29" i="13"/>
  <c r="T29" i="13"/>
  <c r="U29" i="13"/>
  <c r="V29" i="13"/>
  <c r="O30" i="13"/>
  <c r="P30" i="13"/>
  <c r="Q30" i="13"/>
  <c r="R30" i="13"/>
  <c r="S30" i="13"/>
  <c r="T30" i="13"/>
  <c r="U30" i="13"/>
  <c r="V30" i="13"/>
  <c r="O31" i="13"/>
  <c r="P31" i="13"/>
  <c r="Q31" i="13"/>
  <c r="R31" i="13"/>
  <c r="S31" i="13"/>
  <c r="T31" i="13"/>
  <c r="U31" i="13"/>
  <c r="V31" i="13"/>
  <c r="O32" i="13"/>
  <c r="P32" i="13"/>
  <c r="Q32" i="13"/>
  <c r="R32" i="13"/>
  <c r="S32" i="13"/>
  <c r="T32" i="13"/>
  <c r="U32" i="13"/>
  <c r="V32" i="13"/>
  <c r="O33" i="13"/>
  <c r="P33" i="13"/>
  <c r="Q33" i="13"/>
  <c r="R33" i="13"/>
  <c r="S33" i="13"/>
  <c r="T33" i="13"/>
  <c r="U33" i="13"/>
  <c r="V33" i="13"/>
  <c r="O34" i="13"/>
  <c r="P34" i="13"/>
  <c r="Q34" i="13"/>
  <c r="R34" i="13"/>
  <c r="S34" i="13"/>
  <c r="T34" i="13"/>
  <c r="U34" i="13"/>
  <c r="V34" i="13"/>
  <c r="O35" i="13"/>
  <c r="P35" i="13"/>
  <c r="Q35" i="13"/>
  <c r="R35" i="13"/>
  <c r="S35" i="13"/>
  <c r="T35" i="13"/>
  <c r="U35" i="13"/>
  <c r="V35" i="13"/>
  <c r="T6" i="13"/>
  <c r="U6" i="13"/>
  <c r="V6" i="13"/>
  <c r="S6" i="13"/>
  <c r="P6" i="13"/>
  <c r="Q6" i="13"/>
  <c r="R6" i="13"/>
  <c r="O6" i="13"/>
  <c r="M35" i="13" l="1"/>
  <c r="X35" i="13" s="1"/>
  <c r="M34" i="13"/>
  <c r="W34" i="13" s="1"/>
  <c r="M33" i="13"/>
  <c r="X33" i="13" s="1"/>
  <c r="M32" i="13"/>
  <c r="W32" i="13" s="1"/>
  <c r="M31" i="13"/>
  <c r="X31" i="13" s="1"/>
  <c r="M30" i="13"/>
  <c r="W30" i="13" s="1"/>
  <c r="M29" i="13"/>
  <c r="X29" i="13" s="1"/>
  <c r="M28" i="13"/>
  <c r="X28" i="13" s="1"/>
  <c r="M27" i="13"/>
  <c r="X27" i="13" s="1"/>
  <c r="M26" i="13"/>
  <c r="X26" i="13" s="1"/>
  <c r="M25" i="13"/>
  <c r="X25" i="13" s="1"/>
  <c r="M24" i="13"/>
  <c r="X24" i="13" s="1"/>
  <c r="M23" i="13"/>
  <c r="X23" i="13" s="1"/>
  <c r="M22" i="13"/>
  <c r="X22" i="13" s="1"/>
  <c r="M21" i="13"/>
  <c r="X21" i="13" s="1"/>
  <c r="M20" i="13"/>
  <c r="W20" i="13" s="1"/>
  <c r="M19" i="13"/>
  <c r="X19" i="13" s="1"/>
  <c r="M18" i="13"/>
  <c r="W18" i="13" s="1"/>
  <c r="M17" i="13"/>
  <c r="X17" i="13" s="1"/>
  <c r="M16" i="13"/>
  <c r="W16" i="13" s="1"/>
  <c r="M15" i="13"/>
  <c r="X15" i="13" s="1"/>
  <c r="M14" i="13"/>
  <c r="W14" i="13" s="1"/>
  <c r="M13" i="13"/>
  <c r="X13" i="13" s="1"/>
  <c r="M12" i="13"/>
  <c r="X12" i="13" s="1"/>
  <c r="M11" i="13"/>
  <c r="X11" i="13" s="1"/>
  <c r="M10" i="13"/>
  <c r="X10" i="13" s="1"/>
  <c r="M9" i="13"/>
  <c r="X9" i="13" s="1"/>
  <c r="M8" i="13"/>
  <c r="X8" i="13" s="1"/>
  <c r="M7" i="13"/>
  <c r="X7" i="13" s="1"/>
  <c r="X30" i="13"/>
  <c r="W28" i="13"/>
  <c r="M6" i="13"/>
  <c r="J6" i="13"/>
  <c r="J7" i="13"/>
  <c r="J8" i="13"/>
  <c r="J9" i="13"/>
  <c r="J10" i="13"/>
  <c r="J11" i="13"/>
  <c r="J12" i="13"/>
  <c r="J13" i="13"/>
  <c r="J14" i="13"/>
  <c r="J15" i="13"/>
  <c r="J16" i="13"/>
  <c r="J17" i="13"/>
  <c r="J18" i="13"/>
  <c r="J19" i="13"/>
  <c r="J20" i="13"/>
  <c r="J21" i="13"/>
  <c r="J22" i="13"/>
  <c r="J23" i="13"/>
  <c r="J24" i="13"/>
  <c r="J25" i="13"/>
  <c r="J26" i="13"/>
  <c r="J27" i="13"/>
  <c r="J28" i="13"/>
  <c r="J29" i="13"/>
  <c r="J30" i="13"/>
  <c r="J31" i="13"/>
  <c r="J32" i="13"/>
  <c r="J33" i="13"/>
  <c r="J34" i="13"/>
  <c r="J35" i="13"/>
  <c r="W24" i="13" l="1"/>
  <c r="X34" i="13"/>
  <c r="W8" i="13"/>
  <c r="W12" i="13"/>
  <c r="X16" i="13"/>
  <c r="X20" i="13"/>
  <c r="W29" i="13"/>
  <c r="K7" i="13"/>
  <c r="K9" i="13"/>
  <c r="K11" i="13"/>
  <c r="K13" i="13"/>
  <c r="K15" i="13"/>
  <c r="K17" i="13"/>
  <c r="K19" i="13"/>
  <c r="K21" i="13"/>
  <c r="K23" i="13"/>
  <c r="K25" i="13"/>
  <c r="K27" i="13"/>
  <c r="K29" i="13"/>
  <c r="K31" i="13"/>
  <c r="K33" i="13"/>
  <c r="K35" i="13"/>
  <c r="K8" i="13"/>
  <c r="K10" i="13"/>
  <c r="K12" i="13"/>
  <c r="K14" i="13"/>
  <c r="K16" i="13"/>
  <c r="K18" i="13"/>
  <c r="K20" i="13"/>
  <c r="K22" i="13"/>
  <c r="K24" i="13"/>
  <c r="K26" i="13"/>
  <c r="K28" i="13"/>
  <c r="K30" i="13"/>
  <c r="K32" i="13"/>
  <c r="K34" i="13"/>
  <c r="K6" i="13"/>
  <c r="W10" i="13"/>
  <c r="X14" i="13"/>
  <c r="X18" i="13"/>
  <c r="W22" i="13"/>
  <c r="W26" i="13"/>
  <c r="X32" i="13"/>
  <c r="W13" i="13"/>
  <c r="W21" i="13"/>
  <c r="W9" i="13"/>
  <c r="W17" i="13"/>
  <c r="W25" i="13"/>
  <c r="W33" i="13"/>
  <c r="W7" i="13"/>
  <c r="W11" i="13"/>
  <c r="W15" i="13"/>
  <c r="W19" i="13"/>
  <c r="W23" i="13"/>
  <c r="W27" i="13"/>
  <c r="W31" i="13"/>
  <c r="W35" i="13"/>
  <c r="W6" i="13"/>
  <c r="X6" i="13"/>
  <c r="J1293" i="11" l="1"/>
  <c r="M1302" i="11"/>
  <c r="L1308" i="11"/>
  <c r="M1300" i="11"/>
  <c r="N1304" i="11"/>
  <c r="M1322" i="11"/>
  <c r="N1326" i="11"/>
  <c r="J1315" i="11"/>
  <c r="M1324" i="11"/>
  <c r="M12" i="11"/>
  <c r="N16" i="11"/>
  <c r="J5" i="11"/>
  <c r="M14" i="11"/>
  <c r="L20" i="11"/>
  <c r="M797" i="11"/>
  <c r="J797" i="11"/>
  <c r="J798" i="11"/>
  <c r="J789" i="11"/>
  <c r="L756" i="11"/>
  <c r="M750" i="11"/>
  <c r="J741" i="11"/>
  <c r="J793" i="11"/>
  <c r="K785" i="11"/>
  <c r="N752" i="11"/>
  <c r="M748" i="11"/>
  <c r="M337" i="11"/>
  <c r="J337" i="11"/>
  <c r="J329" i="11"/>
  <c r="L296" i="11"/>
  <c r="M290" i="11"/>
  <c r="J281" i="11"/>
  <c r="J338" i="11"/>
  <c r="J333" i="11"/>
  <c r="K325" i="11"/>
  <c r="N292" i="11"/>
  <c r="M288" i="11"/>
  <c r="M429" i="11"/>
  <c r="J429" i="11"/>
  <c r="J421" i="11"/>
  <c r="L388" i="11"/>
  <c r="M382" i="11"/>
  <c r="J373" i="11"/>
  <c r="J430" i="11"/>
  <c r="J425" i="11"/>
  <c r="K417" i="11"/>
  <c r="N384" i="11"/>
  <c r="M380" i="11"/>
  <c r="M1373" i="11"/>
  <c r="J1373" i="11"/>
  <c r="J1365" i="11"/>
  <c r="L1330" i="11"/>
  <c r="J1374" i="11"/>
  <c r="J1369" i="11"/>
  <c r="K1361" i="11"/>
  <c r="J1006" i="11"/>
  <c r="J1001" i="11"/>
  <c r="K993" i="11"/>
  <c r="N958" i="11"/>
  <c r="M954" i="11"/>
  <c r="M1005" i="11"/>
  <c r="J1005" i="11"/>
  <c r="J997" i="11"/>
  <c r="L962" i="11"/>
  <c r="M956" i="11"/>
  <c r="J947" i="11"/>
  <c r="J638" i="11"/>
  <c r="J633" i="11"/>
  <c r="K625" i="11"/>
  <c r="N590" i="11"/>
  <c r="M586" i="11"/>
  <c r="M637" i="11"/>
  <c r="J637" i="11"/>
  <c r="J629" i="11"/>
  <c r="L594" i="11"/>
  <c r="M588" i="11"/>
  <c r="J579" i="11"/>
  <c r="J270" i="11"/>
  <c r="J265" i="11"/>
  <c r="K257" i="11"/>
  <c r="N222" i="11"/>
  <c r="M218" i="11"/>
  <c r="M269" i="11"/>
  <c r="J269" i="11"/>
  <c r="J261" i="11"/>
  <c r="L226" i="11"/>
  <c r="M220" i="11"/>
  <c r="J211" i="11"/>
  <c r="M889" i="11"/>
  <c r="J889" i="11"/>
  <c r="J881" i="11"/>
  <c r="L848" i="11"/>
  <c r="M842" i="11"/>
  <c r="J833" i="11"/>
  <c r="J890" i="11"/>
  <c r="J885" i="11"/>
  <c r="K877" i="11"/>
  <c r="N844" i="11"/>
  <c r="M840" i="11"/>
  <c r="M245" i="11"/>
  <c r="J245" i="11"/>
  <c r="J237" i="11"/>
  <c r="L204" i="11"/>
  <c r="M198" i="11"/>
  <c r="J246" i="11"/>
  <c r="J241" i="11"/>
  <c r="K233" i="11"/>
  <c r="N200" i="11"/>
  <c r="M196" i="11"/>
  <c r="J189" i="11"/>
  <c r="M981" i="11"/>
  <c r="J981" i="11"/>
  <c r="J973" i="11"/>
  <c r="L940" i="11"/>
  <c r="M934" i="11"/>
  <c r="J925" i="11"/>
  <c r="J982" i="11"/>
  <c r="J977" i="11"/>
  <c r="K969" i="11"/>
  <c r="N936" i="11"/>
  <c r="M932" i="11"/>
  <c r="M1281" i="11"/>
  <c r="J1281" i="11"/>
  <c r="J1273" i="11"/>
  <c r="L1238" i="11"/>
  <c r="M1232" i="11"/>
  <c r="J1223" i="11"/>
  <c r="J1282" i="11"/>
  <c r="J1277" i="11"/>
  <c r="K1269" i="11"/>
  <c r="N1234" i="11"/>
  <c r="M1230" i="11"/>
  <c r="J914" i="11"/>
  <c r="J909" i="11"/>
  <c r="K901" i="11"/>
  <c r="N866" i="11"/>
  <c r="M862" i="11"/>
  <c r="M913" i="11"/>
  <c r="J913" i="11"/>
  <c r="J905" i="11"/>
  <c r="L870" i="11"/>
  <c r="M864" i="11"/>
  <c r="J855" i="11"/>
  <c r="J546" i="11"/>
  <c r="J541" i="11"/>
  <c r="K533" i="11"/>
  <c r="N498" i="11"/>
  <c r="M494" i="11"/>
  <c r="M545" i="11"/>
  <c r="J545" i="11"/>
  <c r="J537" i="11"/>
  <c r="L502" i="11"/>
  <c r="M496" i="11"/>
  <c r="J487" i="11"/>
  <c r="M1073" i="11"/>
  <c r="J1073" i="11"/>
  <c r="J1065" i="11"/>
  <c r="L1032" i="11"/>
  <c r="M1026" i="11"/>
  <c r="J1017" i="11"/>
  <c r="J1074" i="11"/>
  <c r="J1069" i="11"/>
  <c r="K1061" i="11"/>
  <c r="N1028" i="11"/>
  <c r="M1024" i="11"/>
  <c r="J1166" i="11"/>
  <c r="J1161" i="11"/>
  <c r="K1153" i="11"/>
  <c r="N1120" i="11"/>
  <c r="M1116" i="11"/>
  <c r="M1165" i="11"/>
  <c r="J1165" i="11"/>
  <c r="J1157" i="11"/>
  <c r="L1124" i="11"/>
  <c r="M1118" i="11"/>
  <c r="J1109" i="11"/>
  <c r="M705" i="11"/>
  <c r="J705" i="11"/>
  <c r="J697" i="11"/>
  <c r="L664" i="11"/>
  <c r="M658" i="11"/>
  <c r="J649" i="11"/>
  <c r="J706" i="11"/>
  <c r="J701" i="11"/>
  <c r="K693" i="11"/>
  <c r="N660" i="11"/>
  <c r="M656" i="11"/>
  <c r="M1189" i="11"/>
  <c r="J1189" i="11"/>
  <c r="J1181" i="11"/>
  <c r="L1146" i="11"/>
  <c r="M1140" i="11"/>
  <c r="J1131" i="11"/>
  <c r="J1190" i="11"/>
  <c r="J1185" i="11"/>
  <c r="K1177" i="11"/>
  <c r="N1142" i="11"/>
  <c r="M1138" i="11"/>
  <c r="J822" i="11"/>
  <c r="J817" i="11"/>
  <c r="K809" i="11"/>
  <c r="N774" i="11"/>
  <c r="M770" i="11"/>
  <c r="M821" i="11"/>
  <c r="J821" i="11"/>
  <c r="J813" i="11"/>
  <c r="L778" i="11"/>
  <c r="M772" i="11"/>
  <c r="J763" i="11"/>
  <c r="J454" i="11"/>
  <c r="J449" i="11"/>
  <c r="K441" i="11"/>
  <c r="N406" i="11"/>
  <c r="M402" i="11"/>
  <c r="M453" i="11"/>
  <c r="J453" i="11"/>
  <c r="J445" i="11"/>
  <c r="L410" i="11"/>
  <c r="M404" i="11"/>
  <c r="J395" i="11"/>
  <c r="M521" i="11"/>
  <c r="J521" i="11"/>
  <c r="J513" i="11"/>
  <c r="L480" i="11"/>
  <c r="M474" i="11"/>
  <c r="J465" i="11"/>
  <c r="J522" i="11"/>
  <c r="J517" i="11"/>
  <c r="K509" i="11"/>
  <c r="N476" i="11"/>
  <c r="M472" i="11"/>
  <c r="J1258" i="11"/>
  <c r="J1253" i="11"/>
  <c r="K1245" i="11"/>
  <c r="N1212" i="11"/>
  <c r="M1208" i="11"/>
  <c r="M1257" i="11"/>
  <c r="J1257" i="11"/>
  <c r="J1249" i="11"/>
  <c r="L1216" i="11"/>
  <c r="M1210" i="11"/>
  <c r="J1201" i="11"/>
  <c r="M613" i="11"/>
  <c r="J613" i="11"/>
  <c r="J605" i="11"/>
  <c r="L572" i="11"/>
  <c r="M566" i="11"/>
  <c r="J557" i="11"/>
  <c r="J614" i="11"/>
  <c r="J609" i="11"/>
  <c r="K601" i="11"/>
  <c r="N568" i="11"/>
  <c r="M564" i="11"/>
  <c r="J1350" i="11"/>
  <c r="J1345" i="11"/>
  <c r="K1337" i="11"/>
  <c r="M1349" i="11"/>
  <c r="J1349" i="11"/>
  <c r="J1341" i="11"/>
  <c r="J1098" i="11"/>
  <c r="J1093" i="11"/>
  <c r="K1085" i="11"/>
  <c r="N1050" i="11"/>
  <c r="M1046" i="11"/>
  <c r="M1097" i="11"/>
  <c r="J1097" i="11"/>
  <c r="J1089" i="11"/>
  <c r="L1054" i="11"/>
  <c r="M1048" i="11"/>
  <c r="J1039" i="11"/>
  <c r="J730" i="11"/>
  <c r="J725" i="11"/>
  <c r="K717" i="11"/>
  <c r="N682" i="11"/>
  <c r="M678" i="11"/>
  <c r="M729" i="11"/>
  <c r="J729" i="11"/>
  <c r="J721" i="11"/>
  <c r="L686" i="11"/>
  <c r="M680" i="11"/>
  <c r="J671" i="11"/>
  <c r="J362" i="11"/>
  <c r="J357" i="11"/>
  <c r="K349" i="11"/>
  <c r="N314" i="11"/>
  <c r="M310" i="11"/>
  <c r="M361" i="11"/>
  <c r="J361" i="11"/>
  <c r="J353" i="11"/>
  <c r="L318" i="11"/>
  <c r="M312" i="11"/>
  <c r="J303" i="11"/>
  <c r="M153" i="11"/>
  <c r="J153" i="11"/>
  <c r="J145" i="11"/>
  <c r="N108" i="11"/>
  <c r="M104" i="11"/>
  <c r="J154" i="11"/>
  <c r="J149" i="11"/>
  <c r="K141" i="11"/>
  <c r="L112" i="11"/>
  <c r="M106" i="11"/>
  <c r="J97" i="11"/>
  <c r="M177" i="11"/>
  <c r="J177" i="11"/>
  <c r="J169" i="11"/>
  <c r="L134" i="11"/>
  <c r="M128" i="11"/>
  <c r="J119" i="11"/>
  <c r="J178" i="11"/>
  <c r="J173" i="11"/>
  <c r="K165" i="11"/>
  <c r="N130" i="11"/>
  <c r="M126" i="11"/>
  <c r="J81" i="11"/>
  <c r="J57" i="11"/>
  <c r="K49" i="11"/>
  <c r="K73" i="11"/>
  <c r="L42" i="11"/>
  <c r="M34" i="11"/>
  <c r="M36" i="11"/>
  <c r="M85" i="11"/>
  <c r="J85" i="11"/>
  <c r="J77" i="11"/>
  <c r="N38" i="11"/>
  <c r="J27" i="11"/>
  <c r="J86" i="11"/>
  <c r="M61" i="11"/>
  <c r="J61" i="11"/>
  <c r="J53" i="11"/>
  <c r="J62" i="11"/>
</calcChain>
</file>

<file path=xl/sharedStrings.xml><?xml version="1.0" encoding="utf-8"?>
<sst xmlns="http://schemas.openxmlformats.org/spreadsheetml/2006/main" count="676" uniqueCount="112">
  <si>
    <t>ACCUEIL</t>
  </si>
  <si>
    <t>TEST</t>
  </si>
  <si>
    <t xml:space="preserve">  : Cliquer pour suivre le lien</t>
  </si>
  <si>
    <t xml:space="preserve">  : Cliquer pour dérouler la liste</t>
  </si>
  <si>
    <t>: Menu de navigation</t>
  </si>
  <si>
    <t>- Savoir identifier la personne responsable de la surveillance à alerter en cas de problème ;</t>
  </si>
  <si>
    <t>- connaître les règles de base liées à l'hygiène et la sécurité dans un établissement de bains ou un espace surveillé ;</t>
  </si>
  <si>
    <t>- savoir identifier les environnements et les circonstances pour lesquels la maîtrise du savoir-nager est adaptée.</t>
  </si>
  <si>
    <t xml:space="preserve">    puis reprendre le déplacement pour terminer la distance des 15 mètres ;</t>
  </si>
  <si>
    <t>Consulter le texte complet (nécessite une connexion internet)</t>
  </si>
  <si>
    <t xml:space="preserve">Voir la vidéo du test (nécessite une connexion internet)      </t>
  </si>
  <si>
    <r>
      <rPr>
        <b/>
        <sz val="12"/>
        <color rgb="FFFF0000"/>
        <rFont val="Calibri"/>
        <family val="2"/>
        <scheme val="minor"/>
      </rPr>
      <t>1-</t>
    </r>
    <r>
      <rPr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</rPr>
      <t>À</t>
    </r>
    <r>
      <rPr>
        <sz val="12"/>
        <color theme="1"/>
        <rFont val="Calibri"/>
        <family val="2"/>
        <scheme val="minor"/>
      </rPr>
      <t xml:space="preserve"> partir du bord de la piscine, entrer dans l'eau en chute arrière ;</t>
    </r>
  </si>
  <si>
    <r>
      <rPr>
        <b/>
        <sz val="12"/>
        <color rgb="FFFF0000"/>
        <rFont val="Calibri"/>
        <family val="2"/>
        <scheme val="minor"/>
      </rPr>
      <t>2-</t>
    </r>
    <r>
      <rPr>
        <sz val="12"/>
        <color theme="1"/>
        <rFont val="Calibri"/>
        <family val="2"/>
        <scheme val="minor"/>
      </rPr>
      <t xml:space="preserve"> se déplacer sur une distance de 3,5 mètres en direction d'un obstacle ;</t>
    </r>
  </si>
  <si>
    <r>
      <rPr>
        <b/>
        <sz val="12"/>
        <color rgb="FFFF0000"/>
        <rFont val="Calibri"/>
        <family val="2"/>
        <scheme val="minor"/>
      </rPr>
      <t>3-</t>
    </r>
    <r>
      <rPr>
        <sz val="12"/>
        <color theme="1"/>
        <rFont val="Calibri"/>
        <family val="2"/>
        <scheme val="minor"/>
      </rPr>
      <t xml:space="preserve"> franchir en immersion complète l'obstacle sur une distance de 1,5 mètre ;</t>
    </r>
  </si>
  <si>
    <r>
      <rPr>
        <b/>
        <sz val="12"/>
        <color rgb="FFFF0000"/>
        <rFont val="Calibri"/>
        <family val="2"/>
        <scheme val="minor"/>
      </rPr>
      <t>4-</t>
    </r>
    <r>
      <rPr>
        <sz val="12"/>
        <color theme="1"/>
        <rFont val="Calibri"/>
        <family val="2"/>
        <scheme val="minor"/>
      </rPr>
      <t xml:space="preserve"> se déplacer sur le ventre sur une distance de 15 mètres ;</t>
    </r>
  </si>
  <si>
    <r>
      <rPr>
        <b/>
        <sz val="12"/>
        <color rgb="FFFF0000"/>
        <rFont val="Calibri"/>
        <family val="2"/>
        <scheme val="minor"/>
      </rPr>
      <t>6-</t>
    </r>
    <r>
      <rPr>
        <sz val="12"/>
        <color theme="1"/>
        <rFont val="Calibri"/>
        <family val="2"/>
        <scheme val="minor"/>
      </rPr>
      <t xml:space="preserve"> faire demi-tour sans reprise d'appuis et passer d'une position ventrale à une position dorsale ;</t>
    </r>
  </si>
  <si>
    <r>
      <rPr>
        <b/>
        <sz val="12"/>
        <color rgb="FFFF0000"/>
        <rFont val="Calibri"/>
        <family val="2"/>
        <scheme val="minor"/>
      </rPr>
      <t>7-</t>
    </r>
    <r>
      <rPr>
        <sz val="12"/>
        <color theme="1"/>
        <rFont val="Calibri"/>
        <family val="2"/>
        <scheme val="minor"/>
      </rPr>
      <t xml:space="preserve"> se déplacer sur le dos sur une distance de 15 mètres ;</t>
    </r>
  </si>
  <si>
    <r>
      <rPr>
        <b/>
        <sz val="12"/>
        <color rgb="FFFF0000"/>
        <rFont val="Calibri"/>
        <family val="2"/>
        <scheme val="minor"/>
      </rPr>
      <t>8-</t>
    </r>
    <r>
      <rPr>
        <sz val="12"/>
        <color theme="1"/>
        <rFont val="Calibri"/>
        <family val="2"/>
        <scheme val="minor"/>
      </rPr>
      <t xml:space="preserve"> au cours de ce déplacement, au signal sonore réaliser un surplace en position horizontale dorsale pendant 15 secondes,</t>
    </r>
  </si>
  <si>
    <r>
      <rPr>
        <b/>
        <sz val="12"/>
        <color rgb="FFFF0000"/>
        <rFont val="Calibri"/>
        <family val="2"/>
        <scheme val="minor"/>
      </rPr>
      <t>9-</t>
    </r>
    <r>
      <rPr>
        <sz val="12"/>
        <color theme="1"/>
        <rFont val="Calibri"/>
        <family val="2"/>
        <scheme val="minor"/>
      </rPr>
      <t xml:space="preserve"> se retourner sur le ventre pour franchir à nouveau l'obstacle en immersion complète ;</t>
    </r>
  </si>
  <si>
    <r>
      <rPr>
        <b/>
        <sz val="12"/>
        <color rgb="FFFF0000"/>
        <rFont val="Calibri"/>
        <family val="2"/>
        <scheme val="minor"/>
      </rPr>
      <t>10-</t>
    </r>
    <r>
      <rPr>
        <sz val="12"/>
        <color theme="1"/>
        <rFont val="Calibri"/>
        <family val="2"/>
        <scheme val="minor"/>
      </rPr>
      <t xml:space="preserve"> se déplacer sur le ventre pour revenir au point de départ.</t>
    </r>
  </si>
  <si>
    <t>NOM</t>
  </si>
  <si>
    <t>Prénom</t>
  </si>
  <si>
    <t>Classe</t>
  </si>
  <si>
    <t>Date de</t>
  </si>
  <si>
    <t>naissance</t>
  </si>
  <si>
    <t>PARCOURS</t>
  </si>
  <si>
    <t>Chute</t>
  </si>
  <si>
    <t>arrière</t>
  </si>
  <si>
    <t>Immesion</t>
  </si>
  <si>
    <t>Nage</t>
  </si>
  <si>
    <t>Surplace</t>
  </si>
  <si>
    <t>Demi-tour</t>
  </si>
  <si>
    <t>1,5m</t>
  </si>
  <si>
    <t>CONNAISSANCES ET ATTITUDES</t>
  </si>
  <si>
    <t>Alerte</t>
  </si>
  <si>
    <t>Hygiène et</t>
  </si>
  <si>
    <t>sécurité</t>
  </si>
  <si>
    <t>Utilités de</t>
  </si>
  <si>
    <t>l'ASSN</t>
  </si>
  <si>
    <t>VALIDATION</t>
  </si>
  <si>
    <t>validation</t>
  </si>
  <si>
    <t>Liste</t>
  </si>
  <si>
    <t>OUI/NON</t>
  </si>
  <si>
    <t>OUI</t>
  </si>
  <si>
    <t>NON</t>
  </si>
  <si>
    <t>PARCOURS à réaliser en continuité, sans reprise d'appuis au bord du bassin et sans lunettes :</t>
  </si>
  <si>
    <t>CONNAISSANCES ET ATTITUDES :</t>
  </si>
  <si>
    <r>
      <t xml:space="preserve">    </t>
    </r>
    <r>
      <rPr>
        <b/>
        <sz val="14"/>
        <color rgb="FFFF0000"/>
        <rFont val="Calibri"/>
        <family val="2"/>
        <scheme val="minor"/>
      </rPr>
      <t>OU</t>
    </r>
    <r>
      <rPr>
        <b/>
        <sz val="14"/>
        <color theme="1"/>
        <rFont val="Calibri"/>
        <family val="2"/>
        <scheme val="minor"/>
      </rPr>
      <t xml:space="preserve"> pour ouvrir les options</t>
    </r>
  </si>
  <si>
    <t xml:space="preserve">    de tri et de filtre</t>
  </si>
  <si>
    <t>IMPRIMER</t>
  </si>
  <si>
    <t>Académie de</t>
  </si>
  <si>
    <t>ou du chef d'établissement</t>
  </si>
  <si>
    <t>NOM :</t>
  </si>
  <si>
    <t>Prénom :</t>
  </si>
  <si>
    <t>Date de naissance :</t>
  </si>
  <si>
    <t>NOM du</t>
  </si>
  <si>
    <t>professeur</t>
  </si>
  <si>
    <r>
      <rPr>
        <b/>
        <vertAlign val="superscript"/>
        <sz val="11"/>
        <color theme="0" tint="-0.34998626667073579"/>
        <rFont val="Calibri"/>
        <family val="2"/>
        <scheme val="minor"/>
      </rPr>
      <t>(1)</t>
    </r>
    <r>
      <rPr>
        <b/>
        <sz val="11"/>
        <color theme="0" tint="-0.34998626667073579"/>
        <rFont val="Calibri"/>
        <family val="2"/>
        <scheme val="minor"/>
      </rPr>
      <t xml:space="preserve"> compléter ou rayer la mention inutile</t>
    </r>
  </si>
  <si>
    <r>
      <rPr>
        <b/>
        <sz val="13"/>
        <color theme="1"/>
        <rFont val="Calibri"/>
        <family val="2"/>
      </rPr>
      <t>É</t>
    </r>
    <r>
      <rPr>
        <b/>
        <sz val="13"/>
        <color theme="1"/>
        <rFont val="Calibri"/>
        <family val="2"/>
        <scheme val="minor"/>
      </rPr>
      <t>cole / collège :</t>
    </r>
  </si>
  <si>
    <t>TYPE DE PROFESSEUR :</t>
  </si>
  <si>
    <t>Type de professeur</t>
  </si>
  <si>
    <t>Professeur des écoles</t>
  </si>
  <si>
    <t>Professeur d'EPS</t>
  </si>
  <si>
    <t>professionnel agréé</t>
  </si>
  <si>
    <t>TITRE du</t>
  </si>
  <si>
    <t>ventrale</t>
  </si>
  <si>
    <t>3,5m</t>
  </si>
  <si>
    <t>vertical</t>
  </si>
  <si>
    <t>15s</t>
  </si>
  <si>
    <t>dorsale</t>
  </si>
  <si>
    <t>15m</t>
  </si>
  <si>
    <t>horizontal</t>
  </si>
  <si>
    <t>PAGE TEST</t>
  </si>
  <si>
    <t>PAGE IMPRIMER</t>
  </si>
  <si>
    <t>N°</t>
  </si>
  <si>
    <t>maîtrise le savoir-nager défini par</t>
  </si>
  <si>
    <t>l'arrêté du 8 juillet 2015 (parcours de capacités, connaissances et attitudes).</t>
  </si>
  <si>
    <t>Le professeur des écoles et le</t>
  </si>
  <si>
    <t>X</t>
  </si>
  <si>
    <t>le professeur d'éducation physique et sportive</t>
  </si>
  <si>
    <t>, ou</t>
  </si>
  <si>
    <r>
      <rPr>
        <b/>
        <vertAlign val="superscript"/>
        <sz val="13"/>
        <color theme="0" tint="-0.34998626667073579"/>
        <rFont val="Calibri"/>
        <family val="2"/>
        <scheme val="minor"/>
      </rPr>
      <t>(1)</t>
    </r>
    <r>
      <rPr>
        <b/>
        <sz val="13"/>
        <color theme="1"/>
        <rFont val="Calibri"/>
        <family val="2"/>
        <scheme val="minor"/>
      </rPr>
      <t>, certifie(nt) que l'élève</t>
    </r>
  </si>
  <si>
    <t>Choisir "X" pour</t>
  </si>
  <si>
    <t>l'attestation</t>
  </si>
  <si>
    <t>impression</t>
  </si>
  <si>
    <r>
      <rPr>
        <b/>
        <u/>
        <sz val="11"/>
        <rFont val="Calibri"/>
        <family val="2"/>
        <scheme val="minor"/>
      </rPr>
      <t>NE PAS</t>
    </r>
    <r>
      <rPr>
        <b/>
        <sz val="11"/>
        <rFont val="Calibri"/>
        <family val="2"/>
        <scheme val="minor"/>
      </rPr>
      <t xml:space="preserve"> IMPRIMER</t>
    </r>
  </si>
  <si>
    <r>
      <rPr>
        <b/>
        <sz val="12"/>
        <color rgb="FFFF0000"/>
        <rFont val="Calibri"/>
        <family val="2"/>
        <scheme val="minor"/>
      </rPr>
      <t>5-</t>
    </r>
    <r>
      <rPr>
        <sz val="12"/>
        <color theme="1"/>
        <rFont val="Calibri"/>
        <family val="2"/>
        <scheme val="minor"/>
      </rPr>
      <t xml:space="preserve"> au cours de ce déplacement, au signal sonore, réaliser un surplace vertical pendant 15 secondes puis reprendre</t>
    </r>
  </si>
  <si>
    <t xml:space="preserve">    le déplacement pour terminer la distance des 15 mètres ;</t>
  </si>
  <si>
    <t>…</t>
  </si>
  <si>
    <t>Date N</t>
  </si>
  <si>
    <t>Date V</t>
  </si>
  <si>
    <t>NOM professeur</t>
  </si>
  <si>
    <t>NOM professionnel</t>
  </si>
  <si>
    <t>Titre professionnel</t>
  </si>
  <si>
    <t>Académie</t>
  </si>
  <si>
    <r>
      <rPr>
        <b/>
        <sz val="11"/>
        <color theme="1"/>
        <rFont val="Calibri"/>
        <family val="2"/>
      </rPr>
      <t>É</t>
    </r>
    <r>
      <rPr>
        <b/>
        <sz val="11"/>
        <color theme="1"/>
        <rFont val="Calibri"/>
        <family val="2"/>
        <scheme val="minor"/>
      </rPr>
      <t>tablissement</t>
    </r>
  </si>
  <si>
    <t>NOM + Prénom</t>
  </si>
  <si>
    <t>Liste d'impression</t>
  </si>
  <si>
    <t>du directeur de l'école</t>
  </si>
  <si>
    <t>Cachet de l'établissement et signature</t>
  </si>
  <si>
    <t>Professionnel agréé (et titre)</t>
  </si>
  <si>
    <t>Professeur</t>
  </si>
  <si>
    <t>NOMS et signatures du</t>
  </si>
  <si>
    <t>l'arrêté du 9 juillet 2015 (parcours de capacités, connaissances et attitudes).</t>
  </si>
  <si>
    <r>
      <rPr>
        <b/>
        <sz val="14"/>
        <color theme="1"/>
        <rFont val="Wingdings 2"/>
        <family val="1"/>
        <charset val="2"/>
      </rPr>
      <t></t>
    </r>
    <r>
      <rPr>
        <b/>
        <sz val="14"/>
        <color theme="1"/>
        <rFont val="Calibri"/>
        <family val="2"/>
        <scheme val="minor"/>
      </rPr>
      <t xml:space="preserve"> S'informer sur les exigences institutionnelles</t>
    </r>
  </si>
  <si>
    <r>
      <rPr>
        <b/>
        <sz val="14"/>
        <color theme="1"/>
        <rFont val="Wingdings 2"/>
        <family val="1"/>
        <charset val="2"/>
      </rPr>
      <t></t>
    </r>
    <r>
      <rPr>
        <b/>
        <sz val="14"/>
        <color theme="1"/>
        <rFont val="Calibri"/>
        <family val="2"/>
        <scheme val="minor"/>
      </rPr>
      <t xml:space="preserve"> </t>
    </r>
    <r>
      <rPr>
        <b/>
        <sz val="14"/>
        <color theme="1"/>
        <rFont val="Calibri"/>
        <family val="2"/>
      </rPr>
      <t>É</t>
    </r>
    <r>
      <rPr>
        <b/>
        <sz val="14"/>
        <color theme="1"/>
        <rFont val="Calibri"/>
        <family val="2"/>
        <scheme val="minor"/>
      </rPr>
      <t>valuer la compétence "Valider l'attestation</t>
    </r>
  </si>
  <si>
    <t xml:space="preserve">    scolaire du savoir nager (ASSN)"</t>
  </si>
  <si>
    <t xml:space="preserve">    modèle officiel :</t>
  </si>
  <si>
    <t>ÉTABLISSEMENT :</t>
  </si>
  <si>
    <t>ACADÉMIE :</t>
  </si>
  <si>
    <t>DU</t>
  </si>
  <si>
    <r>
      <rPr>
        <b/>
        <sz val="14"/>
        <color theme="1"/>
        <rFont val="Wingdings 2"/>
        <family val="1"/>
        <charset val="2"/>
      </rPr>
      <t></t>
    </r>
    <r>
      <rPr>
        <b/>
        <sz val="14"/>
        <color theme="1"/>
        <rFont val="Calibri"/>
        <family val="2"/>
        <scheme val="minor"/>
      </rPr>
      <t xml:space="preserve"> Imprimer </t>
    </r>
    <r>
      <rPr>
        <b/>
        <sz val="14"/>
        <color rgb="FFFF0000"/>
        <rFont val="Calibri"/>
        <family val="2"/>
        <scheme val="minor"/>
      </rPr>
      <t>jusqu'à 30 attestations</t>
    </r>
    <r>
      <rPr>
        <b/>
        <sz val="14"/>
        <color theme="1"/>
        <rFont val="Calibri"/>
        <family val="2"/>
        <scheme val="minor"/>
      </rPr>
      <t xml:space="preserve"> selon le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</si>
</sst>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26"/>
      <color rgb="FF00B0F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theme="1"/>
      <name val="Calibri"/>
      <family val="2"/>
    </font>
    <font>
      <b/>
      <sz val="16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b/>
      <vertAlign val="superscript"/>
      <sz val="11"/>
      <color theme="0" tint="-0.34998626667073579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3"/>
      <color theme="1"/>
      <name val="Calibri"/>
      <family val="2"/>
    </font>
    <font>
      <sz val="13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1"/>
      <color theme="1"/>
      <name val="Calibri"/>
      <family val="2"/>
    </font>
    <font>
      <b/>
      <vertAlign val="superscript"/>
      <sz val="13"/>
      <color theme="0" tint="-0.34998626667073579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8" tint="0.7999816888943144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0"/>
      <name val="Arial Black"/>
      <family val="2"/>
    </font>
    <font>
      <b/>
      <sz val="11"/>
      <color theme="0"/>
      <name val="Arial Black"/>
      <family val="2"/>
    </font>
    <font>
      <b/>
      <sz val="14"/>
      <name val="Arial Black"/>
      <family val="2"/>
    </font>
    <font>
      <b/>
      <sz val="14"/>
      <color theme="1"/>
      <name val="Wingdings 2"/>
      <family val="1"/>
      <charset val="2"/>
    </font>
    <font>
      <b/>
      <sz val="14"/>
      <color theme="1"/>
      <name val="Calibri"/>
      <family val="2"/>
    </font>
    <font>
      <b/>
      <sz val="11"/>
      <color theme="1"/>
      <name val="Arial Black"/>
      <family val="2"/>
    </font>
  </fonts>
  <fills count="10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40">
    <xf numFmtId="0" fontId="0" fillId="0" borderId="0" xfId="0"/>
    <xf numFmtId="0" fontId="0" fillId="0" borderId="9" xfId="0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horizontal="left" vertical="center"/>
    </xf>
    <xf numFmtId="14" fontId="0" fillId="0" borderId="9" xfId="0" applyNumberFormat="1" applyFill="1" applyBorder="1" applyAlignment="1" applyProtection="1">
      <alignment horizontal="center" vertical="center"/>
    </xf>
    <xf numFmtId="0" fontId="0" fillId="6" borderId="0" xfId="0" applyFill="1" applyBorder="1" applyAlignment="1" applyProtection="1">
      <alignment horizontal="center" vertical="center"/>
    </xf>
    <xf numFmtId="0" fontId="7" fillId="6" borderId="0" xfId="0" applyFont="1" applyFill="1" applyBorder="1" applyAlignment="1" applyProtection="1">
      <alignment horizontal="left" vertical="center"/>
    </xf>
    <xf numFmtId="0" fontId="0" fillId="6" borderId="0" xfId="0" applyFill="1" applyAlignment="1" applyProtection="1">
      <alignment horizontal="center" vertical="center"/>
    </xf>
    <xf numFmtId="0" fontId="1" fillId="6" borderId="0" xfId="0" applyFont="1" applyFill="1" applyAlignment="1" applyProtection="1">
      <alignment horizontal="center" vertical="center"/>
    </xf>
    <xf numFmtId="1" fontId="2" fillId="6" borderId="0" xfId="0" applyNumberFormat="1" applyFont="1" applyFill="1" applyBorder="1" applyAlignment="1" applyProtection="1">
      <alignment horizontal="center" vertical="center"/>
    </xf>
    <xf numFmtId="0" fontId="1" fillId="6" borderId="0" xfId="0" applyFont="1" applyFill="1" applyAlignment="1" applyProtection="1">
      <alignment horizontal="left" vertical="center"/>
    </xf>
    <xf numFmtId="0" fontId="0" fillId="6" borderId="2" xfId="0" applyFill="1" applyBorder="1" applyAlignment="1" applyProtection="1">
      <alignment vertical="center"/>
    </xf>
    <xf numFmtId="0" fontId="0" fillId="6" borderId="0" xfId="0" applyFill="1" applyBorder="1" applyAlignment="1" applyProtection="1">
      <alignment vertical="center"/>
    </xf>
    <xf numFmtId="0" fontId="2" fillId="6" borderId="0" xfId="0" applyFont="1" applyFill="1" applyBorder="1" applyAlignment="1" applyProtection="1">
      <alignment vertical="center"/>
    </xf>
    <xf numFmtId="0" fontId="2" fillId="6" borderId="0" xfId="0" quotePrefix="1" applyFont="1" applyFill="1" applyAlignment="1" applyProtection="1">
      <alignment horizontal="left" vertical="center"/>
    </xf>
    <xf numFmtId="0" fontId="2" fillId="6" borderId="0" xfId="0" applyFont="1" applyFill="1" applyAlignment="1" applyProtection="1">
      <alignment horizontal="left" vertical="center"/>
    </xf>
    <xf numFmtId="0" fontId="5" fillId="6" borderId="0" xfId="0" applyFont="1" applyFill="1" applyAlignment="1" applyProtection="1">
      <alignment horizontal="center" vertical="center"/>
    </xf>
    <xf numFmtId="0" fontId="0" fillId="6" borderId="0" xfId="0" applyFill="1" applyAlignment="1" applyProtection="1"/>
    <xf numFmtId="0" fontId="0" fillId="6" borderId="0" xfId="0" applyFill="1" applyAlignment="1" applyProtection="1">
      <alignment vertical="center"/>
    </xf>
    <xf numFmtId="0" fontId="6" fillId="6" borderId="0" xfId="1" applyFont="1" applyFill="1" applyBorder="1" applyAlignment="1" applyProtection="1">
      <alignment vertical="center"/>
    </xf>
    <xf numFmtId="0" fontId="4" fillId="6" borderId="0" xfId="1" applyFont="1" applyFill="1" applyBorder="1" applyAlignment="1" applyProtection="1">
      <alignment vertical="center" textRotation="255" wrapText="1"/>
    </xf>
    <xf numFmtId="0" fontId="14" fillId="6" borderId="0" xfId="0" applyFont="1" applyFill="1" applyBorder="1" applyAlignment="1" applyProtection="1">
      <alignment vertical="center" textRotation="255" wrapText="1"/>
    </xf>
    <xf numFmtId="0" fontId="12" fillId="6" borderId="0" xfId="0" applyFont="1" applyFill="1" applyAlignment="1" applyProtection="1">
      <alignment horizontal="center" vertical="center"/>
    </xf>
    <xf numFmtId="0" fontId="2" fillId="6" borderId="0" xfId="0" applyFont="1" applyFill="1" applyAlignment="1" applyProtection="1">
      <alignment horizontal="center" vertical="center"/>
    </xf>
    <xf numFmtId="0" fontId="8" fillId="6" borderId="0" xfId="0" quotePrefix="1" applyFont="1" applyFill="1" applyAlignment="1" applyProtection="1">
      <alignment horizontal="left" vertical="center"/>
    </xf>
    <xf numFmtId="0" fontId="10" fillId="6" borderId="0" xfId="1" applyFont="1" applyFill="1" applyBorder="1" applyAlignment="1" applyProtection="1">
      <alignment vertical="center"/>
    </xf>
    <xf numFmtId="0" fontId="13" fillId="6" borderId="0" xfId="0" applyFont="1" applyFill="1" applyBorder="1" applyAlignment="1" applyProtection="1">
      <alignment vertical="center"/>
    </xf>
    <xf numFmtId="0" fontId="1" fillId="6" borderId="0" xfId="0" applyFont="1" applyFill="1" applyBorder="1" applyAlignment="1" applyProtection="1">
      <alignment vertical="center"/>
    </xf>
    <xf numFmtId="0" fontId="1" fillId="6" borderId="0" xfId="0" applyFont="1" applyFill="1" applyBorder="1" applyAlignment="1" applyProtection="1">
      <alignment horizontal="center" vertical="center"/>
    </xf>
    <xf numFmtId="0" fontId="1" fillId="6" borderId="17" xfId="0" applyFont="1" applyFill="1" applyBorder="1" applyAlignment="1" applyProtection="1">
      <alignment horizontal="center" vertical="center"/>
    </xf>
    <xf numFmtId="0" fontId="1" fillId="6" borderId="15" xfId="0" applyFont="1" applyFill="1" applyBorder="1" applyAlignment="1" applyProtection="1">
      <alignment horizontal="center" vertical="center"/>
    </xf>
    <xf numFmtId="0" fontId="1" fillId="6" borderId="16" xfId="0" applyFont="1" applyFill="1" applyBorder="1" applyAlignment="1" applyProtection="1">
      <alignment horizontal="center" vertical="center"/>
    </xf>
    <xf numFmtId="0" fontId="0" fillId="6" borderId="17" xfId="0" applyFill="1" applyBorder="1" applyAlignment="1" applyProtection="1">
      <alignment horizontal="center" vertical="center"/>
    </xf>
    <xf numFmtId="0" fontId="1" fillId="7" borderId="13" xfId="0" applyFont="1" applyFill="1" applyBorder="1" applyAlignment="1" applyProtection="1">
      <alignment horizontal="center"/>
    </xf>
    <xf numFmtId="0" fontId="1" fillId="7" borderId="22" xfId="0" applyFont="1" applyFill="1" applyBorder="1" applyAlignment="1" applyProtection="1">
      <alignment horizontal="center" vertical="center"/>
    </xf>
    <xf numFmtId="0" fontId="0" fillId="7" borderId="14" xfId="0" applyFill="1" applyBorder="1" applyAlignment="1" applyProtection="1">
      <alignment horizontal="center" vertical="top"/>
      <protection locked="0"/>
    </xf>
    <xf numFmtId="0" fontId="1" fillId="7" borderId="20" xfId="0" applyFont="1" applyFill="1" applyBorder="1" applyAlignment="1" applyProtection="1">
      <alignment horizontal="center"/>
    </xf>
    <xf numFmtId="0" fontId="28" fillId="7" borderId="22" xfId="0" applyFont="1" applyFill="1" applyBorder="1" applyAlignment="1" applyProtection="1">
      <alignment horizontal="center" vertical="center"/>
    </xf>
    <xf numFmtId="0" fontId="1" fillId="7" borderId="16" xfId="0" applyFont="1" applyFill="1" applyBorder="1" applyAlignment="1" applyProtection="1">
      <alignment horizontal="center" vertical="center"/>
    </xf>
    <xf numFmtId="0" fontId="1" fillId="7" borderId="14" xfId="0" applyFont="1" applyFill="1" applyBorder="1" applyAlignment="1" applyProtection="1">
      <alignment horizontal="center" vertical="top"/>
      <protection locked="0"/>
    </xf>
    <xf numFmtId="0" fontId="1" fillId="8" borderId="9" xfId="0" applyFont="1" applyFill="1" applyBorder="1" applyAlignment="1" applyProtection="1">
      <alignment horizontal="center" vertical="center"/>
    </xf>
    <xf numFmtId="0" fontId="24" fillId="6" borderId="0" xfId="0" applyFont="1" applyFill="1" applyBorder="1" applyAlignment="1" applyProtection="1">
      <alignment horizontal="center" vertical="center"/>
    </xf>
    <xf numFmtId="0" fontId="24" fillId="6" borderId="0" xfId="0" applyFont="1" applyFill="1" applyAlignment="1" applyProtection="1">
      <alignment horizontal="center" vertical="center"/>
    </xf>
    <xf numFmtId="0" fontId="24" fillId="6" borderId="0" xfId="0" applyFont="1" applyFill="1" applyAlignment="1" applyProtection="1">
      <alignment horizontal="left" vertical="center"/>
    </xf>
    <xf numFmtId="0" fontId="4" fillId="6" borderId="0" xfId="1" applyFont="1" applyFill="1" applyBorder="1" applyAlignment="1" applyProtection="1">
      <alignment vertical="center" textRotation="255"/>
    </xf>
    <xf numFmtId="0" fontId="18" fillId="6" borderId="0" xfId="0" applyFont="1" applyFill="1" applyAlignment="1" applyProtection="1">
      <alignment horizontal="center" vertical="center"/>
    </xf>
    <xf numFmtId="0" fontId="17" fillId="6" borderId="0" xfId="0" applyFont="1" applyFill="1" applyBorder="1" applyAlignment="1" applyProtection="1">
      <alignment horizontal="center" vertical="center" textRotation="255"/>
    </xf>
    <xf numFmtId="0" fontId="30" fillId="7" borderId="13" xfId="0" applyFont="1" applyFill="1" applyBorder="1" applyAlignment="1" applyProtection="1">
      <alignment horizontal="center"/>
    </xf>
    <xf numFmtId="0" fontId="30" fillId="7" borderId="19" xfId="0" applyFont="1" applyFill="1" applyBorder="1" applyAlignment="1" applyProtection="1">
      <alignment horizontal="center"/>
    </xf>
    <xf numFmtId="0" fontId="30" fillId="7" borderId="22" xfId="0" applyFont="1" applyFill="1" applyBorder="1" applyAlignment="1" applyProtection="1">
      <alignment horizontal="center" vertical="center"/>
    </xf>
    <xf numFmtId="0" fontId="30" fillId="7" borderId="21" xfId="0" applyFont="1" applyFill="1" applyBorder="1" applyAlignment="1" applyProtection="1">
      <alignment horizontal="center" vertical="center"/>
    </xf>
    <xf numFmtId="0" fontId="24" fillId="7" borderId="14" xfId="0" applyFont="1" applyFill="1" applyBorder="1" applyAlignment="1" applyProtection="1">
      <alignment horizontal="center" vertical="top"/>
      <protection locked="0"/>
    </xf>
    <xf numFmtId="0" fontId="30" fillId="7" borderId="14" xfId="0" applyFont="1" applyFill="1" applyBorder="1" applyAlignment="1" applyProtection="1">
      <alignment horizontal="center" vertical="top"/>
      <protection locked="0"/>
    </xf>
    <xf numFmtId="0" fontId="31" fillId="6" borderId="0" xfId="0" applyFont="1" applyFill="1" applyBorder="1" applyAlignment="1" applyProtection="1">
      <alignment horizontal="center" vertical="center"/>
    </xf>
    <xf numFmtId="0" fontId="31" fillId="6" borderId="0" xfId="0" applyFont="1" applyFill="1" applyAlignment="1" applyProtection="1">
      <alignment horizontal="center" vertical="center"/>
    </xf>
    <xf numFmtId="0" fontId="12" fillId="6" borderId="0" xfId="0" applyFont="1" applyFill="1" applyBorder="1" applyAlignment="1" applyProtection="1">
      <alignment horizontal="center"/>
    </xf>
    <xf numFmtId="0" fontId="12" fillId="6" borderId="0" xfId="0" applyFont="1" applyFill="1" applyBorder="1" applyAlignment="1" applyProtection="1">
      <alignment horizontal="center"/>
      <protection hidden="1"/>
    </xf>
    <xf numFmtId="0" fontId="2" fillId="6" borderId="0" xfId="0" applyFont="1" applyFill="1" applyBorder="1" applyAlignment="1" applyProtection="1">
      <alignment horizontal="right" vertical="center"/>
    </xf>
    <xf numFmtId="0" fontId="21" fillId="6" borderId="0" xfId="0" applyFont="1" applyFill="1" applyBorder="1" applyAlignment="1" applyProtection="1">
      <alignment horizontal="center" vertical="center"/>
      <protection locked="0"/>
    </xf>
    <xf numFmtId="0" fontId="0" fillId="6" borderId="0" xfId="0" applyFill="1" applyBorder="1" applyAlignment="1" applyProtection="1">
      <alignment horizontal="left" vertical="center"/>
    </xf>
    <xf numFmtId="0" fontId="0" fillId="6" borderId="0" xfId="0" applyFill="1" applyAlignment="1" applyProtection="1">
      <alignment horizontal="left" vertical="center"/>
    </xf>
    <xf numFmtId="0" fontId="1" fillId="6" borderId="21" xfId="0" applyFont="1" applyFill="1" applyBorder="1" applyAlignment="1" applyProtection="1">
      <alignment horizontal="left" vertical="center"/>
    </xf>
    <xf numFmtId="0" fontId="25" fillId="6" borderId="0" xfId="0" applyFont="1" applyFill="1" applyBorder="1" applyAlignment="1" applyProtection="1">
      <alignment horizontal="left" vertical="center"/>
    </xf>
    <xf numFmtId="0" fontId="1" fillId="7" borderId="14" xfId="0" applyFont="1" applyFill="1" applyBorder="1" applyAlignment="1" applyProtection="1">
      <alignment horizontal="center" vertical="top"/>
    </xf>
    <xf numFmtId="0" fontId="1" fillId="7" borderId="9" xfId="0" applyFont="1" applyFill="1" applyBorder="1" applyAlignment="1" applyProtection="1">
      <alignment horizontal="center" vertical="center"/>
    </xf>
    <xf numFmtId="0" fontId="1" fillId="6" borderId="0" xfId="0" applyFont="1" applyFill="1" applyBorder="1" applyAlignment="1" applyProtection="1">
      <alignment horizontal="center"/>
    </xf>
    <xf numFmtId="0" fontId="1" fillId="6" borderId="0" xfId="0" applyFont="1" applyFill="1" applyBorder="1" applyAlignment="1" applyProtection="1">
      <alignment horizontal="center" vertical="top"/>
    </xf>
    <xf numFmtId="0" fontId="6" fillId="6" borderId="0" xfId="1" applyFont="1" applyFill="1" applyBorder="1" applyAlignment="1" applyProtection="1">
      <alignment vertical="center" textRotation="255"/>
    </xf>
    <xf numFmtId="0" fontId="17" fillId="6" borderId="0" xfId="0" applyFont="1" applyFill="1" applyBorder="1" applyAlignment="1" applyProtection="1">
      <alignment vertical="center" textRotation="255"/>
    </xf>
    <xf numFmtId="0" fontId="23" fillId="0" borderId="17" xfId="0" applyFont="1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 vertical="center"/>
    </xf>
    <xf numFmtId="0" fontId="0" fillId="0" borderId="29" xfId="0" applyFill="1" applyBorder="1" applyAlignment="1" applyProtection="1">
      <alignment horizontal="center" vertical="center"/>
    </xf>
    <xf numFmtId="0" fontId="21" fillId="0" borderId="0" xfId="0" applyFont="1" applyFill="1" applyBorder="1" applyAlignment="1" applyProtection="1">
      <alignment horizontal="center" vertical="center"/>
    </xf>
    <xf numFmtId="0" fontId="21" fillId="0" borderId="0" xfId="0" applyFont="1" applyFill="1" applyBorder="1" applyAlignment="1" applyProtection="1">
      <alignment horizontal="center" vertical="top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1" fillId="0" borderId="0" xfId="0" applyFont="1" applyFill="1" applyBorder="1" applyAlignment="1" applyProtection="1">
      <alignment horizontal="center"/>
    </xf>
    <xf numFmtId="0" fontId="26" fillId="0" borderId="0" xfId="0" applyFont="1" applyFill="1" applyBorder="1" applyAlignment="1" applyProtection="1">
      <alignment horizontal="center" vertical="center"/>
    </xf>
    <xf numFmtId="0" fontId="21" fillId="0" borderId="0" xfId="0" applyFont="1" applyFill="1" applyBorder="1" applyAlignment="1" applyProtection="1">
      <alignment horizontal="right" vertical="center"/>
    </xf>
    <xf numFmtId="0" fontId="21" fillId="0" borderId="0" xfId="0" applyFont="1" applyFill="1" applyBorder="1" applyAlignment="1" applyProtection="1">
      <alignment horizontal="left" vertical="center"/>
    </xf>
    <xf numFmtId="0" fontId="21" fillId="0" borderId="0" xfId="0" applyFont="1" applyFill="1" applyBorder="1" applyAlignment="1" applyProtection="1">
      <alignment horizontal="left"/>
    </xf>
    <xf numFmtId="0" fontId="0" fillId="0" borderId="17" xfId="0" applyFill="1" applyBorder="1" applyAlignment="1" applyProtection="1">
      <alignment horizontal="center" vertical="center"/>
    </xf>
    <xf numFmtId="0" fontId="0" fillId="0" borderId="28" xfId="0" applyFill="1" applyBorder="1" applyAlignment="1" applyProtection="1">
      <alignment horizontal="center" vertical="center"/>
    </xf>
    <xf numFmtId="0" fontId="0" fillId="0" borderId="0" xfId="0" applyFill="1" applyAlignment="1" applyProtection="1">
      <alignment horizontal="center" vertical="center"/>
    </xf>
    <xf numFmtId="0" fontId="21" fillId="0" borderId="0" xfId="0" applyFont="1" applyFill="1" applyAlignment="1" applyProtection="1">
      <alignment horizontal="left" vertical="center"/>
    </xf>
    <xf numFmtId="14" fontId="23" fillId="0" borderId="0" xfId="0" applyNumberFormat="1" applyFont="1" applyFill="1" applyBorder="1" applyAlignment="1" applyProtection="1">
      <alignment horizontal="right" vertical="center"/>
      <protection hidden="1"/>
    </xf>
    <xf numFmtId="0" fontId="23" fillId="0" borderId="0" xfId="0" applyFont="1" applyFill="1" applyAlignment="1" applyProtection="1">
      <alignment horizontal="center" vertical="center"/>
      <protection hidden="1"/>
    </xf>
    <xf numFmtId="0" fontId="19" fillId="0" borderId="0" xfId="0" applyFont="1" applyFill="1" applyBorder="1" applyAlignment="1" applyProtection="1">
      <alignment horizontal="left" vertical="center"/>
    </xf>
    <xf numFmtId="0" fontId="19" fillId="0" borderId="17" xfId="0" applyFont="1" applyFill="1" applyBorder="1" applyAlignment="1" applyProtection="1">
      <alignment horizontal="left" vertical="top"/>
    </xf>
    <xf numFmtId="0" fontId="0" fillId="0" borderId="19" xfId="0" applyFill="1" applyBorder="1" applyAlignment="1" applyProtection="1">
      <alignment horizontal="center" vertical="center"/>
    </xf>
    <xf numFmtId="0" fontId="0" fillId="0" borderId="20" xfId="0" applyFill="1" applyBorder="1" applyAlignment="1" applyProtection="1">
      <alignment horizontal="center" vertical="center"/>
    </xf>
    <xf numFmtId="0" fontId="0" fillId="0" borderId="21" xfId="0" applyFill="1" applyBorder="1" applyAlignment="1" applyProtection="1">
      <alignment horizontal="center" vertical="center"/>
    </xf>
    <xf numFmtId="0" fontId="0" fillId="0" borderId="16" xfId="0" applyFill="1" applyBorder="1" applyAlignment="1" applyProtection="1">
      <alignment horizontal="center" vertical="center"/>
    </xf>
    <xf numFmtId="0" fontId="0" fillId="0" borderId="18" xfId="0" applyFill="1" applyBorder="1" applyAlignment="1" applyProtection="1">
      <alignment horizontal="center" vertical="center"/>
    </xf>
    <xf numFmtId="0" fontId="0" fillId="0" borderId="15" xfId="0" applyFill="1" applyBorder="1" applyAlignment="1" applyProtection="1">
      <alignment horizontal="center" vertical="center"/>
    </xf>
    <xf numFmtId="0" fontId="12" fillId="6" borderId="0" xfId="0" applyFont="1" applyFill="1" applyAlignment="1" applyProtection="1">
      <alignment vertical="center"/>
    </xf>
    <xf numFmtId="0" fontId="38" fillId="6" borderId="0" xfId="0" applyFont="1" applyFill="1" applyBorder="1" applyAlignment="1" applyProtection="1">
      <alignment horizontal="right" vertical="center"/>
    </xf>
    <xf numFmtId="0" fontId="34" fillId="3" borderId="13" xfId="0" applyFont="1" applyFill="1" applyBorder="1" applyAlignment="1" applyProtection="1">
      <alignment horizontal="center" vertical="center"/>
      <protection hidden="1"/>
    </xf>
    <xf numFmtId="0" fontId="34" fillId="3" borderId="22" xfId="0" applyFont="1" applyFill="1" applyBorder="1" applyAlignment="1" applyProtection="1">
      <alignment horizontal="center" vertical="center"/>
      <protection hidden="1"/>
    </xf>
    <xf numFmtId="0" fontId="34" fillId="3" borderId="14" xfId="0" applyFont="1" applyFill="1" applyBorder="1" applyAlignment="1" applyProtection="1">
      <alignment horizontal="center" vertical="center"/>
      <protection hidden="1"/>
    </xf>
    <xf numFmtId="14" fontId="0" fillId="8" borderId="9" xfId="0" applyNumberFormat="1" applyFont="1" applyFill="1" applyBorder="1" applyAlignment="1" applyProtection="1">
      <alignment horizontal="center" vertical="center"/>
      <protection locked="0"/>
    </xf>
    <xf numFmtId="0" fontId="1" fillId="8" borderId="9" xfId="0" applyFont="1" applyFill="1" applyBorder="1" applyAlignment="1" applyProtection="1">
      <alignment horizontal="center" vertical="center"/>
      <protection hidden="1"/>
    </xf>
    <xf numFmtId="0" fontId="32" fillId="6" borderId="21" xfId="0" applyFont="1" applyFill="1" applyBorder="1" applyAlignment="1" applyProtection="1">
      <alignment horizontal="left" vertical="center"/>
      <protection hidden="1"/>
    </xf>
    <xf numFmtId="49" fontId="0" fillId="8" borderId="9" xfId="0" applyNumberFormat="1" applyFont="1" applyFill="1" applyBorder="1" applyAlignment="1" applyProtection="1">
      <alignment horizontal="center" vertical="center"/>
      <protection locked="0"/>
    </xf>
    <xf numFmtId="49" fontId="0" fillId="8" borderId="9" xfId="0" applyNumberFormat="1" applyFont="1" applyFill="1" applyBorder="1" applyAlignment="1" applyProtection="1">
      <alignment horizontal="left" vertical="center"/>
      <protection locked="0"/>
    </xf>
    <xf numFmtId="49" fontId="0" fillId="8" borderId="9" xfId="0" applyNumberFormat="1" applyFill="1" applyBorder="1" applyAlignment="1" applyProtection="1">
      <alignment horizontal="center" vertical="center"/>
      <protection locked="0"/>
    </xf>
    <xf numFmtId="0" fontId="33" fillId="2" borderId="5" xfId="1" applyFont="1" applyFill="1" applyBorder="1" applyAlignment="1" applyProtection="1">
      <alignment horizontal="center" vertical="center" textRotation="255"/>
    </xf>
    <xf numFmtId="0" fontId="33" fillId="2" borderId="8" xfId="1" applyFont="1" applyFill="1" applyBorder="1" applyAlignment="1" applyProtection="1">
      <alignment horizontal="center" vertical="center" textRotation="255"/>
    </xf>
    <xf numFmtId="0" fontId="33" fillId="2" borderId="7" xfId="1" applyFont="1" applyFill="1" applyBorder="1" applyAlignment="1" applyProtection="1">
      <alignment horizontal="center" vertical="center" textRotation="255"/>
    </xf>
    <xf numFmtId="0" fontId="35" fillId="9" borderId="27" xfId="0" applyFont="1" applyFill="1" applyBorder="1" applyAlignment="1" applyProtection="1">
      <alignment horizontal="center" vertical="center" textRotation="255"/>
    </xf>
    <xf numFmtId="0" fontId="35" fillId="9" borderId="24" xfId="0" applyFont="1" applyFill="1" applyBorder="1" applyAlignment="1" applyProtection="1">
      <alignment horizontal="center" vertical="center" textRotation="255"/>
    </xf>
    <xf numFmtId="0" fontId="35" fillId="9" borderId="0" xfId="0" applyFont="1" applyFill="1" applyBorder="1" applyAlignment="1" applyProtection="1">
      <alignment horizontal="center" vertical="center" textRotation="255"/>
    </xf>
    <xf numFmtId="0" fontId="35" fillId="9" borderId="8" xfId="0" applyFont="1" applyFill="1" applyBorder="1" applyAlignment="1" applyProtection="1">
      <alignment horizontal="center" vertical="center" textRotation="255"/>
    </xf>
    <xf numFmtId="0" fontId="35" fillId="9" borderId="1" xfId="0" applyFont="1" applyFill="1" applyBorder="1" applyAlignment="1" applyProtection="1">
      <alignment horizontal="center" vertical="center" textRotation="255"/>
    </xf>
    <xf numFmtId="0" fontId="35" fillId="9" borderId="7" xfId="0" applyFont="1" applyFill="1" applyBorder="1" applyAlignment="1" applyProtection="1">
      <alignment horizontal="center" vertical="center" textRotation="255"/>
    </xf>
    <xf numFmtId="0" fontId="11" fillId="5" borderId="3" xfId="1" applyFont="1" applyFill="1" applyBorder="1" applyAlignment="1" applyProtection="1">
      <alignment horizontal="center" vertical="center"/>
    </xf>
    <xf numFmtId="0" fontId="11" fillId="5" borderId="4" xfId="1" applyFont="1" applyFill="1" applyBorder="1" applyAlignment="1" applyProtection="1">
      <alignment horizontal="center" vertical="center"/>
    </xf>
    <xf numFmtId="0" fontId="11" fillId="5" borderId="5" xfId="1" applyFont="1" applyFill="1" applyBorder="1" applyAlignment="1" applyProtection="1">
      <alignment horizontal="center" vertical="center"/>
    </xf>
    <xf numFmtId="0" fontId="11" fillId="5" borderId="6" xfId="1" applyFont="1" applyFill="1" applyBorder="1" applyAlignment="1" applyProtection="1">
      <alignment horizontal="center" vertical="center"/>
    </xf>
    <xf numFmtId="0" fontId="11" fillId="5" borderId="1" xfId="1" applyFont="1" applyFill="1" applyBorder="1" applyAlignment="1" applyProtection="1">
      <alignment horizontal="center" vertical="center"/>
    </xf>
    <xf numFmtId="0" fontId="11" fillId="5" borderId="7" xfId="1" applyFont="1" applyFill="1" applyBorder="1" applyAlignment="1" applyProtection="1">
      <alignment horizontal="center" vertical="center"/>
    </xf>
    <xf numFmtId="0" fontId="33" fillId="2" borderId="24" xfId="1" applyFont="1" applyFill="1" applyBorder="1" applyAlignment="1" applyProtection="1">
      <alignment horizontal="center" vertical="center" textRotation="255"/>
    </xf>
    <xf numFmtId="49" fontId="1" fillId="4" borderId="25" xfId="0" applyNumberFormat="1" applyFont="1" applyFill="1" applyBorder="1" applyAlignment="1" applyProtection="1">
      <alignment horizontal="center" vertical="center"/>
      <protection locked="0"/>
    </xf>
    <xf numFmtId="49" fontId="1" fillId="4" borderId="26" xfId="0" applyNumberFormat="1" applyFont="1" applyFill="1" applyBorder="1" applyAlignment="1" applyProtection="1">
      <alignment horizontal="center" vertical="center"/>
      <protection locked="0"/>
    </xf>
    <xf numFmtId="49" fontId="1" fillId="4" borderId="23" xfId="0" applyNumberFormat="1" applyFont="1" applyFill="1" applyBorder="1" applyAlignment="1" applyProtection="1">
      <alignment horizontal="center" vertical="center"/>
      <protection locked="0"/>
    </xf>
    <xf numFmtId="0" fontId="1" fillId="7" borderId="10" xfId="0" applyFont="1" applyFill="1" applyBorder="1" applyAlignment="1" applyProtection="1">
      <alignment horizontal="center" vertical="center"/>
    </xf>
    <xf numFmtId="0" fontId="1" fillId="7" borderId="11" xfId="0" applyFont="1" applyFill="1" applyBorder="1" applyAlignment="1" applyProtection="1">
      <alignment horizontal="center" vertical="center"/>
    </xf>
    <xf numFmtId="0" fontId="1" fillId="7" borderId="12" xfId="0" applyFont="1" applyFill="1" applyBorder="1" applyAlignment="1" applyProtection="1">
      <alignment horizontal="center" vertical="center"/>
    </xf>
    <xf numFmtId="0" fontId="35" fillId="9" borderId="4" xfId="0" applyFont="1" applyFill="1" applyBorder="1" applyAlignment="1" applyProtection="1">
      <alignment horizontal="center" vertical="center" textRotation="255"/>
    </xf>
    <xf numFmtId="0" fontId="35" fillId="9" borderId="5" xfId="0" applyFont="1" applyFill="1" applyBorder="1" applyAlignment="1" applyProtection="1">
      <alignment horizontal="center" vertical="center" textRotation="255"/>
    </xf>
    <xf numFmtId="0" fontId="23" fillId="0" borderId="0" xfId="0" applyFont="1" applyFill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17" xfId="0" applyFont="1" applyFill="1" applyBorder="1" applyAlignment="1" applyProtection="1">
      <alignment horizontal="center" vertical="center"/>
      <protection hidden="1"/>
    </xf>
    <xf numFmtId="14" fontId="23" fillId="0" borderId="0" xfId="0" applyNumberFormat="1" applyFont="1" applyFill="1" applyBorder="1" applyAlignment="1" applyProtection="1">
      <alignment horizontal="right" vertical="center"/>
      <protection hidden="1"/>
    </xf>
    <xf numFmtId="0" fontId="21" fillId="0" borderId="0" xfId="0" applyFont="1" applyFill="1" applyBorder="1" applyAlignment="1" applyProtection="1">
      <alignment horizontal="center" vertical="center"/>
    </xf>
    <xf numFmtId="14" fontId="23" fillId="0" borderId="17" xfId="0" applyNumberFormat="1" applyFont="1" applyFill="1" applyBorder="1" applyAlignment="1" applyProtection="1">
      <alignment horizontal="left" vertical="center"/>
      <protection hidden="1"/>
    </xf>
    <xf numFmtId="0" fontId="23" fillId="0" borderId="17" xfId="0" applyFont="1" applyFill="1" applyBorder="1" applyAlignment="1" applyProtection="1">
      <alignment horizontal="left"/>
      <protection hidden="1"/>
    </xf>
    <xf numFmtId="0" fontId="21" fillId="0" borderId="0" xfId="0" applyFont="1" applyFill="1" applyBorder="1" applyAlignment="1" applyProtection="1">
      <alignment horizontal="left" vertical="center"/>
    </xf>
    <xf numFmtId="0" fontId="23" fillId="0" borderId="17" xfId="0" applyFont="1" applyFill="1" applyBorder="1" applyAlignment="1" applyProtection="1">
      <alignment horizontal="left" vertical="center"/>
      <protection hidden="1"/>
    </xf>
    <xf numFmtId="0" fontId="33" fillId="2" borderId="4" xfId="1" applyFont="1" applyFill="1" applyBorder="1" applyAlignment="1" applyProtection="1">
      <alignment horizontal="center" vertical="center" textRotation="255"/>
    </xf>
    <xf numFmtId="0" fontId="33" fillId="2" borderId="0" xfId="1" applyFont="1" applyFill="1" applyBorder="1" applyAlignment="1" applyProtection="1">
      <alignment horizontal="center" vertical="center" textRotation="255"/>
    </xf>
    <xf numFmtId="0" fontId="33" fillId="2" borderId="1" xfId="1" applyFont="1" applyFill="1" applyBorder="1" applyAlignment="1" applyProtection="1">
      <alignment horizontal="center" vertical="center" textRotation="255"/>
    </xf>
  </cellXfs>
  <cellStyles count="2">
    <cellStyle name="Lien hypertexte" xfId="1" builtinId="8"/>
    <cellStyle name="Normal" xfId="0" builtinId="0"/>
  </cellStyles>
  <dxfs count="95"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FF0000"/>
      </font>
    </dxf>
    <dxf>
      <fill>
        <patternFill>
          <bgColor theme="6" tint="0.79998168889431442"/>
        </patternFill>
      </fill>
    </dxf>
  </dxfs>
  <tableStyles count="0" defaultTableStyle="TableStyleMedium2" defaultPivotStyle="PivotStyleLight16"/>
  <colors>
    <mruColors>
      <color rgb="FF00FF00"/>
      <color rgb="FF66FFFF"/>
      <color rgb="FF8BE1FF"/>
      <color rgb="FFFF6600"/>
      <color rgb="FFFF9933"/>
      <color rgb="FFFF9900"/>
      <color rgb="FF99FF99"/>
      <color rgb="FF9B21AF"/>
      <color rgb="FFFF5050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5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10" Type="http://schemas.openxmlformats.org/officeDocument/2006/relationships/image" Target="../media/image17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511969</xdr:colOff>
      <xdr:row>19</xdr:row>
      <xdr:rowOff>35719</xdr:rowOff>
    </xdr:from>
    <xdr:to>
      <xdr:col>8</xdr:col>
      <xdr:colOff>333376</xdr:colOff>
      <xdr:row>23</xdr:row>
      <xdr:rowOff>83342</xdr:rowOff>
    </xdr:to>
    <xdr:sp macro="" textlink="">
      <xdr:nvSpPr>
        <xdr:cNvPr id="38" name="ZoneTexte 37"/>
        <xdr:cNvSpPr txBox="1"/>
      </xdr:nvSpPr>
      <xdr:spPr>
        <a:xfrm>
          <a:off x="1297782" y="4560094"/>
          <a:ext cx="3131344" cy="1000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 b="1">
              <a:solidFill>
                <a:srgbClr val="FF0000"/>
              </a:solidFill>
              <a:latin typeface="+mn-lt"/>
            </a:rPr>
            <a:t>Certaines cases sont à remplir</a:t>
          </a:r>
        </a:p>
        <a:p>
          <a:pPr algn="ctr"/>
          <a:r>
            <a:rPr lang="fr-FR" sz="1400" b="1">
              <a:solidFill>
                <a:srgbClr val="FF0000"/>
              </a:solidFill>
              <a:latin typeface="+mn-lt"/>
            </a:rPr>
            <a:t>manuellement et d'autres en</a:t>
          </a:r>
        </a:p>
        <a:p>
          <a:pPr algn="ctr"/>
          <a:r>
            <a:rPr lang="fr-FR" sz="1400" b="1">
              <a:solidFill>
                <a:srgbClr val="FF0000"/>
              </a:solidFill>
              <a:latin typeface="+mn-lt"/>
            </a:rPr>
            <a:t>choisissant dans une liste déroulante</a:t>
          </a:r>
        </a:p>
      </xdr:txBody>
    </xdr:sp>
    <xdr:clientData/>
  </xdr:twoCellAnchor>
  <xdr:twoCellAnchor editAs="absolute">
    <xdr:from>
      <xdr:col>2</xdr:col>
      <xdr:colOff>47626</xdr:colOff>
      <xdr:row>67</xdr:row>
      <xdr:rowOff>174029</xdr:rowOff>
    </xdr:from>
    <xdr:to>
      <xdr:col>13</xdr:col>
      <xdr:colOff>143306</xdr:colOff>
      <xdr:row>80</xdr:row>
      <xdr:rowOff>174030</xdr:rowOff>
    </xdr:to>
    <xdr:pic>
      <xdr:nvPicPr>
        <xdr:cNvPr id="30" name="Image 29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38" t="3223" r="7430" b="2802"/>
        <a:stretch/>
      </xdr:blipFill>
      <xdr:spPr>
        <a:xfrm>
          <a:off x="750095" y="16128404"/>
          <a:ext cx="8620555" cy="3095626"/>
        </a:xfrm>
        <a:prstGeom prst="rect">
          <a:avLst/>
        </a:prstGeom>
      </xdr:spPr>
    </xdr:pic>
    <xdr:clientData/>
  </xdr:twoCellAnchor>
  <xdr:twoCellAnchor editAs="absolute">
    <xdr:from>
      <xdr:col>3</xdr:col>
      <xdr:colOff>416714</xdr:colOff>
      <xdr:row>1</xdr:row>
      <xdr:rowOff>146386</xdr:rowOff>
    </xdr:from>
    <xdr:to>
      <xdr:col>12</xdr:col>
      <xdr:colOff>1488272</xdr:colOff>
      <xdr:row>5</xdr:row>
      <xdr:rowOff>13234</xdr:rowOff>
    </xdr:to>
    <xdr:sp macro="" textlink="">
      <xdr:nvSpPr>
        <xdr:cNvPr id="27" name="Rectangle à coins arrondis 26"/>
        <xdr:cNvSpPr/>
      </xdr:nvSpPr>
      <xdr:spPr>
        <a:xfrm>
          <a:off x="1202527" y="384511"/>
          <a:ext cx="7393776" cy="819348"/>
        </a:xfrm>
        <a:prstGeom prst="roundRect">
          <a:avLst>
            <a:gd name="adj" fmla="val 44963"/>
          </a:avLst>
        </a:prstGeom>
        <a:solidFill>
          <a:schemeClr val="accent1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fr-FR" sz="2000" b="1">
              <a:latin typeface="Arial Black" panose="020B0A04020102090204" pitchFamily="34" charset="0"/>
            </a:rPr>
            <a:t> ATTESTATION SCOLAIRE DU SAVOIR-NAGER  </a:t>
          </a:r>
        </a:p>
      </xdr:txBody>
    </xdr:sp>
    <xdr:clientData/>
  </xdr:twoCellAnchor>
  <xdr:twoCellAnchor editAs="absolute">
    <xdr:from>
      <xdr:col>12</xdr:col>
      <xdr:colOff>935296</xdr:colOff>
      <xdr:row>0</xdr:row>
      <xdr:rowOff>190501</xdr:rowOff>
    </xdr:from>
    <xdr:to>
      <xdr:col>13</xdr:col>
      <xdr:colOff>152745</xdr:colOff>
      <xdr:row>6</xdr:row>
      <xdr:rowOff>93751</xdr:rowOff>
    </xdr:to>
    <xdr:pic>
      <xdr:nvPicPr>
        <xdr:cNvPr id="29" name="Image 2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3327" y="190501"/>
          <a:ext cx="1336762" cy="1332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11</xdr:col>
      <xdr:colOff>377003</xdr:colOff>
      <xdr:row>23</xdr:row>
      <xdr:rowOff>216266</xdr:rowOff>
    </xdr:from>
    <xdr:to>
      <xdr:col>13</xdr:col>
      <xdr:colOff>91787</xdr:colOff>
      <xdr:row>31</xdr:row>
      <xdr:rowOff>186249</xdr:rowOff>
    </xdr:to>
    <xdr:pic>
      <xdr:nvPicPr>
        <xdr:cNvPr id="24" name="Image 23"/>
        <xdr:cNvPicPr preferRelativeResize="0"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4941" y="5693141"/>
          <a:ext cx="2584190" cy="1874983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chemeClr val="bg1">
              <a:lumMod val="95000"/>
            </a:schemeClr>
          </a:solidFill>
          <a:miter lim="800000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absolute">
    <xdr:from>
      <xdr:col>8</xdr:col>
      <xdr:colOff>903825</xdr:colOff>
      <xdr:row>18</xdr:row>
      <xdr:rowOff>53259</xdr:rowOff>
    </xdr:from>
    <xdr:to>
      <xdr:col>12</xdr:col>
      <xdr:colOff>474575</xdr:colOff>
      <xdr:row>26</xdr:row>
      <xdr:rowOff>22401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9575" y="4339509"/>
          <a:ext cx="2583031" cy="1874142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chemeClr val="bg1">
              <a:lumMod val="95000"/>
            </a:schemeClr>
          </a:solidFill>
          <a:miter lim="800000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absolute">
    <xdr:from>
      <xdr:col>11</xdr:col>
      <xdr:colOff>313180</xdr:colOff>
      <xdr:row>24</xdr:row>
      <xdr:rowOff>17817</xdr:rowOff>
    </xdr:from>
    <xdr:to>
      <xdr:col>12</xdr:col>
      <xdr:colOff>345549</xdr:colOff>
      <xdr:row>25</xdr:row>
      <xdr:rowOff>4010</xdr:rowOff>
    </xdr:to>
    <xdr:sp macro="" textlink="">
      <xdr:nvSpPr>
        <xdr:cNvPr id="25" name="ZoneTexte 24"/>
        <xdr:cNvSpPr txBox="1"/>
      </xdr:nvSpPr>
      <xdr:spPr>
        <a:xfrm rot="19974062">
          <a:off x="6671118" y="5732817"/>
          <a:ext cx="782462" cy="224318"/>
        </a:xfrm>
        <a:prstGeom prst="rect">
          <a:avLst/>
        </a:prstGeom>
        <a:solidFill>
          <a:srgbClr val="66FFFF"/>
        </a:solidFill>
        <a:ln w="28575" cmpd="sng">
          <a:solidFill>
            <a:srgbClr val="00B0F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Recto</a:t>
          </a:r>
        </a:p>
      </xdr:txBody>
    </xdr:sp>
    <xdr:clientData fPrintsWithSheet="0"/>
  </xdr:twoCellAnchor>
  <xdr:twoCellAnchor editAs="absolute">
    <xdr:from>
      <xdr:col>4</xdr:col>
      <xdr:colOff>278943</xdr:colOff>
      <xdr:row>9</xdr:row>
      <xdr:rowOff>81639</xdr:rowOff>
    </xdr:from>
    <xdr:to>
      <xdr:col>7</xdr:col>
      <xdr:colOff>355529</xdr:colOff>
      <xdr:row>13</xdr:row>
      <xdr:rowOff>59525</xdr:rowOff>
    </xdr:to>
    <xdr:pic>
      <xdr:nvPicPr>
        <xdr:cNvPr id="36" name="Image 35"/>
        <xdr:cNvPicPr preferRelativeResize="0"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1037" y="2224764"/>
          <a:ext cx="2172086" cy="93038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4</xdr:col>
      <xdr:colOff>314686</xdr:colOff>
      <xdr:row>9</xdr:row>
      <xdr:rowOff>99824</xdr:rowOff>
    </xdr:from>
    <xdr:to>
      <xdr:col>7</xdr:col>
      <xdr:colOff>178593</xdr:colOff>
      <xdr:row>12</xdr:row>
      <xdr:rowOff>105449</xdr:rowOff>
    </xdr:to>
    <xdr:sp macro="" textlink="">
      <xdr:nvSpPr>
        <xdr:cNvPr id="35" name="ZoneTexte 34"/>
        <xdr:cNvSpPr txBox="1"/>
      </xdr:nvSpPr>
      <xdr:spPr>
        <a:xfrm>
          <a:off x="1826780" y="2242949"/>
          <a:ext cx="1959407" cy="720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600" b="0" baseline="0"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Black" panose="020B0A04020102090204" pitchFamily="34" charset="0"/>
              <a:cs typeface="Aharoni" panose="02010803020104030203" pitchFamily="2" charset="-79"/>
            </a:rPr>
            <a:t>UTILISATION</a:t>
          </a:r>
        </a:p>
        <a:p>
          <a:pPr algn="ctr"/>
          <a:r>
            <a:rPr lang="fr-FR" sz="1600" b="0" baseline="0"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Black" panose="020B0A04020102090204" pitchFamily="34" charset="0"/>
              <a:cs typeface="Aharoni" panose="02010803020104030203" pitchFamily="2" charset="-79"/>
            </a:rPr>
            <a:t>DE L'OUTIL</a:t>
          </a:r>
          <a:endParaRPr lang="fr-FR" sz="1600" b="0" baseline="0">
            <a:solidFill>
              <a:srgbClr val="66FFFF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Black" panose="020B0A04020102090204" pitchFamily="34" charset="0"/>
            <a:cs typeface="Aharoni" panose="02010803020104030203" pitchFamily="2" charset="-79"/>
          </a:endParaRPr>
        </a:p>
      </xdr:txBody>
    </xdr:sp>
    <xdr:clientData/>
  </xdr:twoCellAnchor>
  <xdr:twoCellAnchor editAs="absolute">
    <xdr:from>
      <xdr:col>4</xdr:col>
      <xdr:colOff>95247</xdr:colOff>
      <xdr:row>16</xdr:row>
      <xdr:rowOff>128522</xdr:rowOff>
    </xdr:from>
    <xdr:to>
      <xdr:col>5</xdr:col>
      <xdr:colOff>30257</xdr:colOff>
      <xdr:row>18</xdr:row>
      <xdr:rowOff>69629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8278" y="3938522"/>
          <a:ext cx="387448" cy="41735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4</xdr:col>
      <xdr:colOff>150440</xdr:colOff>
      <xdr:row>22</xdr:row>
      <xdr:rowOff>219749</xdr:rowOff>
    </xdr:from>
    <xdr:to>
      <xdr:col>5</xdr:col>
      <xdr:colOff>20554</xdr:colOff>
      <xdr:row>24</xdr:row>
      <xdr:rowOff>81204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3471" y="5458499"/>
          <a:ext cx="322552" cy="337705"/>
        </a:xfrm>
        <a:prstGeom prst="rect">
          <a:avLst/>
        </a:prstGeom>
      </xdr:spPr>
    </xdr:pic>
    <xdr:clientData/>
  </xdr:twoCellAnchor>
  <xdr:twoCellAnchor editAs="absolute">
    <xdr:from>
      <xdr:col>3</xdr:col>
      <xdr:colOff>11907</xdr:colOff>
      <xdr:row>4</xdr:row>
      <xdr:rowOff>130969</xdr:rowOff>
    </xdr:from>
    <xdr:to>
      <xdr:col>3</xdr:col>
      <xdr:colOff>500062</xdr:colOff>
      <xdr:row>20</xdr:row>
      <xdr:rowOff>119060</xdr:rowOff>
    </xdr:to>
    <xdr:sp macro="" textlink="">
      <xdr:nvSpPr>
        <xdr:cNvPr id="10" name="Accolade fermante 9"/>
        <xdr:cNvSpPr/>
      </xdr:nvSpPr>
      <xdr:spPr>
        <a:xfrm>
          <a:off x="869157" y="1083469"/>
          <a:ext cx="488155" cy="3798091"/>
        </a:xfrm>
        <a:prstGeom prst="rightBrace">
          <a:avLst>
            <a:gd name="adj1" fmla="val 36153"/>
            <a:gd name="adj2" fmla="val 63298"/>
          </a:avLst>
        </a:prstGeom>
        <a:noFill/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absolute">
    <xdr:from>
      <xdr:col>11</xdr:col>
      <xdr:colOff>381005</xdr:colOff>
      <xdr:row>59</xdr:row>
      <xdr:rowOff>119058</xdr:rowOff>
    </xdr:from>
    <xdr:to>
      <xdr:col>12</xdr:col>
      <xdr:colOff>103491</xdr:colOff>
      <xdr:row>61</xdr:row>
      <xdr:rowOff>182808</xdr:rowOff>
    </xdr:to>
    <xdr:pic>
      <xdr:nvPicPr>
        <xdr:cNvPr id="37" name="Image 3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8943" y="14168433"/>
          <a:ext cx="472579" cy="540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10</xdr:col>
      <xdr:colOff>215332</xdr:colOff>
      <xdr:row>7</xdr:row>
      <xdr:rowOff>40142</xdr:rowOff>
    </xdr:from>
    <xdr:to>
      <xdr:col>12</xdr:col>
      <xdr:colOff>727346</xdr:colOff>
      <xdr:row>11</xdr:row>
      <xdr:rowOff>18028</xdr:rowOff>
    </xdr:to>
    <xdr:pic>
      <xdr:nvPicPr>
        <xdr:cNvPr id="22" name="Image 21"/>
        <xdr:cNvPicPr preferRelativeResize="0"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1801" y="1707017"/>
          <a:ext cx="2131264" cy="93038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10</xdr:col>
      <xdr:colOff>255453</xdr:colOff>
      <xdr:row>7</xdr:row>
      <xdr:rowOff>79529</xdr:rowOff>
    </xdr:from>
    <xdr:to>
      <xdr:col>12</xdr:col>
      <xdr:colOff>535781</xdr:colOff>
      <xdr:row>10</xdr:row>
      <xdr:rowOff>36235</xdr:rowOff>
    </xdr:to>
    <xdr:sp macro="" textlink="">
      <xdr:nvSpPr>
        <xdr:cNvPr id="23" name="ZoneTexte 22"/>
        <xdr:cNvSpPr txBox="1"/>
      </xdr:nvSpPr>
      <xdr:spPr>
        <a:xfrm>
          <a:off x="5865678" y="1746404"/>
          <a:ext cx="1785278" cy="6710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fr-FR" sz="1600" b="0" baseline="0"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Black" panose="020B0A04020102090204" pitchFamily="34" charset="0"/>
              <a:cs typeface="Aharoni" panose="02010803020104030203" pitchFamily="2" charset="-79"/>
            </a:rPr>
            <a:t>OBJECTIFS</a:t>
          </a:r>
        </a:p>
        <a:p>
          <a:pPr algn="ctr"/>
          <a:r>
            <a:rPr lang="fr-FR" sz="1600" b="0" baseline="0"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Black" panose="020B0A04020102090204" pitchFamily="34" charset="0"/>
              <a:cs typeface="Aharoni" panose="02010803020104030203" pitchFamily="2" charset="-79"/>
            </a:rPr>
            <a:t>DE L'OUTIL</a:t>
          </a:r>
          <a:endParaRPr lang="fr-FR" sz="1600" b="0" baseline="0">
            <a:solidFill>
              <a:srgbClr val="66FFFF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Black" panose="020B0A04020102090204" pitchFamily="34" charset="0"/>
            <a:cs typeface="Aharoni" panose="02010803020104030203" pitchFamily="2" charset="-79"/>
          </a:endParaRPr>
        </a:p>
      </xdr:txBody>
    </xdr:sp>
    <xdr:clientData/>
  </xdr:twoCellAnchor>
  <xdr:twoCellAnchor editAs="absolute">
    <xdr:from>
      <xdr:col>9</xdr:col>
      <xdr:colOff>45249</xdr:colOff>
      <xdr:row>89</xdr:row>
      <xdr:rowOff>116677</xdr:rowOff>
    </xdr:from>
    <xdr:to>
      <xdr:col>10</xdr:col>
      <xdr:colOff>113015</xdr:colOff>
      <xdr:row>91</xdr:row>
      <xdr:rowOff>180427</xdr:rowOff>
    </xdr:to>
    <xdr:pic>
      <xdr:nvPicPr>
        <xdr:cNvPr id="26" name="Image 2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8280" y="21309802"/>
          <a:ext cx="472579" cy="540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12</xdr:col>
      <xdr:colOff>1310928</xdr:colOff>
      <xdr:row>29</xdr:row>
      <xdr:rowOff>170221</xdr:rowOff>
    </xdr:from>
    <xdr:to>
      <xdr:col>12</xdr:col>
      <xdr:colOff>2093390</xdr:colOff>
      <xdr:row>30</xdr:row>
      <xdr:rowOff>156414</xdr:rowOff>
    </xdr:to>
    <xdr:sp macro="" textlink="">
      <xdr:nvSpPr>
        <xdr:cNvPr id="28" name="ZoneTexte 27"/>
        <xdr:cNvSpPr txBox="1"/>
      </xdr:nvSpPr>
      <xdr:spPr>
        <a:xfrm rot="19974062">
          <a:off x="8418959" y="7075846"/>
          <a:ext cx="782462" cy="224318"/>
        </a:xfrm>
        <a:prstGeom prst="rect">
          <a:avLst/>
        </a:prstGeom>
        <a:solidFill>
          <a:srgbClr val="66FFFF"/>
        </a:solidFill>
        <a:ln w="28575" cmpd="sng">
          <a:solidFill>
            <a:srgbClr val="00B0F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Verso</a:t>
          </a:r>
        </a:p>
      </xdr:txBody>
    </xdr:sp>
    <xdr:clientData fPrintsWithSheet="0"/>
  </xdr:twoCellAnchor>
  <xdr:twoCellAnchor editAs="absolute">
    <xdr:from>
      <xdr:col>5</xdr:col>
      <xdr:colOff>523871</xdr:colOff>
      <xdr:row>32</xdr:row>
      <xdr:rowOff>47624</xdr:rowOff>
    </xdr:from>
    <xdr:to>
      <xdr:col>8</xdr:col>
      <xdr:colOff>886162</xdr:colOff>
      <xdr:row>36</xdr:row>
      <xdr:rowOff>25509</xdr:rowOff>
    </xdr:to>
    <xdr:pic>
      <xdr:nvPicPr>
        <xdr:cNvPr id="32" name="Image 31"/>
        <xdr:cNvPicPr preferRelativeResize="0"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9340" y="7667624"/>
          <a:ext cx="2612572" cy="93038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5</xdr:col>
      <xdr:colOff>583734</xdr:colOff>
      <xdr:row>32</xdr:row>
      <xdr:rowOff>146647</xdr:rowOff>
    </xdr:from>
    <xdr:to>
      <xdr:col>8</xdr:col>
      <xdr:colOff>624225</xdr:colOff>
      <xdr:row>35</xdr:row>
      <xdr:rowOff>1852</xdr:rowOff>
    </xdr:to>
    <xdr:sp macro="" textlink="">
      <xdr:nvSpPr>
        <xdr:cNvPr id="33" name="ZoneTexte 32"/>
        <xdr:cNvSpPr txBox="1"/>
      </xdr:nvSpPr>
      <xdr:spPr>
        <a:xfrm>
          <a:off x="2429203" y="7766647"/>
          <a:ext cx="2290772" cy="5695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fr-FR" sz="1600" b="0" baseline="0"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Black" panose="020B0A04020102090204" pitchFamily="34" charset="0"/>
              <a:cs typeface="Aharoni" panose="02010803020104030203" pitchFamily="2" charset="-79"/>
            </a:rPr>
            <a:t>TEXTE OFFICIEL</a:t>
          </a:r>
        </a:p>
        <a:p>
          <a:pPr algn="ctr"/>
          <a:r>
            <a:rPr lang="fr-FR" sz="1200" b="1" baseline="0"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+mn-lt"/>
              <a:cs typeface="Aharoni" panose="02010803020104030203" pitchFamily="2" charset="-79"/>
            </a:rPr>
            <a:t>Arrêté du 09/07/2015</a:t>
          </a:r>
          <a:endParaRPr lang="fr-FR" sz="1200" b="1" baseline="0">
            <a:solidFill>
              <a:srgbClr val="66FFFF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+mn-lt"/>
            <a:cs typeface="Aharoni" panose="02010803020104030203" pitchFamily="2" charset="-79"/>
          </a:endParaRPr>
        </a:p>
      </xdr:txBody>
    </xdr:sp>
    <xdr:clientData/>
  </xdr:twoCellAnchor>
  <xdr:twoCellAnchor editAs="absolute">
    <xdr:from>
      <xdr:col>4</xdr:col>
      <xdr:colOff>263981</xdr:colOff>
      <xdr:row>83</xdr:row>
      <xdr:rowOff>164308</xdr:rowOff>
    </xdr:from>
    <xdr:to>
      <xdr:col>8</xdr:col>
      <xdr:colOff>173834</xdr:colOff>
      <xdr:row>87</xdr:row>
      <xdr:rowOff>142193</xdr:rowOff>
    </xdr:to>
    <xdr:pic>
      <xdr:nvPicPr>
        <xdr:cNvPr id="34" name="Image 33"/>
        <xdr:cNvPicPr preferRelativeResize="0"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012" y="19928683"/>
          <a:ext cx="2612572" cy="93038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4</xdr:col>
      <xdr:colOff>319088</xdr:colOff>
      <xdr:row>83</xdr:row>
      <xdr:rowOff>203541</xdr:rowOff>
    </xdr:from>
    <xdr:to>
      <xdr:col>7</xdr:col>
      <xdr:colOff>711996</xdr:colOff>
      <xdr:row>86</xdr:row>
      <xdr:rowOff>160247</xdr:rowOff>
    </xdr:to>
    <xdr:sp macro="" textlink="">
      <xdr:nvSpPr>
        <xdr:cNvPr id="42" name="ZoneTexte 41"/>
        <xdr:cNvSpPr txBox="1"/>
      </xdr:nvSpPr>
      <xdr:spPr>
        <a:xfrm>
          <a:off x="1712119" y="19967916"/>
          <a:ext cx="2345533" cy="6710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marL="0" indent="0" algn="ctr"/>
          <a:r>
            <a:rPr lang="fr-FR" sz="1600" b="0" baseline="0"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Black" panose="020B0A04020102090204" pitchFamily="34" charset="0"/>
              <a:ea typeface="+mn-ea"/>
              <a:cs typeface="Aharoni" panose="02010803020104030203" pitchFamily="2" charset="-79"/>
            </a:rPr>
            <a:t>EXEMPLE DU</a:t>
          </a:r>
        </a:p>
        <a:p>
          <a:pPr marL="0" indent="0" algn="ctr"/>
          <a:r>
            <a:rPr lang="fr-FR" sz="1600" b="0" baseline="0"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Black" panose="020B0A04020102090204" pitchFamily="34" charset="0"/>
              <a:ea typeface="+mn-ea"/>
              <a:cs typeface="Aharoni" panose="02010803020104030203" pitchFamily="2" charset="-79"/>
            </a:rPr>
            <a:t>TEST EN VIDÉO</a:t>
          </a:r>
        </a:p>
      </xdr:txBody>
    </xdr:sp>
    <xdr:clientData/>
  </xdr:twoCellAnchor>
  <xdr:twoCellAnchor editAs="absolute">
    <xdr:from>
      <xdr:col>7</xdr:col>
      <xdr:colOff>409237</xdr:colOff>
      <xdr:row>64</xdr:row>
      <xdr:rowOff>107156</xdr:rowOff>
    </xdr:from>
    <xdr:to>
      <xdr:col>11</xdr:col>
      <xdr:colOff>11908</xdr:colOff>
      <xdr:row>68</xdr:row>
      <xdr:rowOff>85041</xdr:rowOff>
    </xdr:to>
    <xdr:pic>
      <xdr:nvPicPr>
        <xdr:cNvPr id="43" name="Image 42"/>
        <xdr:cNvPicPr preferRelativeResize="0"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4893" y="15347156"/>
          <a:ext cx="2614953" cy="93038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7</xdr:col>
      <xdr:colOff>464344</xdr:colOff>
      <xdr:row>64</xdr:row>
      <xdr:rowOff>146389</xdr:rowOff>
    </xdr:from>
    <xdr:to>
      <xdr:col>10</xdr:col>
      <xdr:colOff>547689</xdr:colOff>
      <xdr:row>67</xdr:row>
      <xdr:rowOff>103095</xdr:rowOff>
    </xdr:to>
    <xdr:sp macro="" textlink="">
      <xdr:nvSpPr>
        <xdr:cNvPr id="45" name="ZoneTexte 44"/>
        <xdr:cNvSpPr txBox="1"/>
      </xdr:nvSpPr>
      <xdr:spPr>
        <a:xfrm>
          <a:off x="3810000" y="15386389"/>
          <a:ext cx="2345533" cy="6710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marL="0" indent="0" algn="ctr"/>
          <a:r>
            <a:rPr lang="fr-FR" sz="1600" b="0" baseline="0"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Black" panose="020B0A04020102090204" pitchFamily="34" charset="0"/>
              <a:ea typeface="+mn-ea"/>
              <a:cs typeface="Aharoni" panose="02010803020104030203" pitchFamily="2" charset="-79"/>
            </a:rPr>
            <a:t>EXEMPLE DU</a:t>
          </a:r>
        </a:p>
        <a:p>
          <a:pPr marL="0" indent="0" algn="ctr"/>
          <a:r>
            <a:rPr lang="fr-FR" sz="1600" b="0" baseline="0"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Black" panose="020B0A04020102090204" pitchFamily="34" charset="0"/>
              <a:ea typeface="+mn-ea"/>
              <a:cs typeface="Aharoni" panose="02010803020104030203" pitchFamily="2" charset="-79"/>
            </a:rPr>
            <a:t>TEST EN IMAGE</a:t>
          </a:r>
        </a:p>
      </xdr:txBody>
    </xdr:sp>
    <xdr:clientData/>
  </xdr:twoCellAnchor>
  <xdr:twoCellAnchor editAs="absolute">
    <xdr:from>
      <xdr:col>10</xdr:col>
      <xdr:colOff>95256</xdr:colOff>
      <xdr:row>83</xdr:row>
      <xdr:rowOff>26055</xdr:rowOff>
    </xdr:from>
    <xdr:to>
      <xdr:col>13</xdr:col>
      <xdr:colOff>35722</xdr:colOff>
      <xdr:row>89</xdr:row>
      <xdr:rowOff>43068</xdr:rowOff>
    </xdr:to>
    <xdr:sp macro="" textlink="">
      <xdr:nvSpPr>
        <xdr:cNvPr id="46" name="Rectangle à coins arrondis 45"/>
        <xdr:cNvSpPr/>
      </xdr:nvSpPr>
      <xdr:spPr>
        <a:xfrm>
          <a:off x="5703100" y="19790430"/>
          <a:ext cx="3559966" cy="1445763"/>
        </a:xfrm>
        <a:prstGeom prst="roundRect">
          <a:avLst>
            <a:gd name="adj" fmla="val 6667"/>
          </a:avLst>
        </a:prstGeom>
        <a:solidFill>
          <a:schemeClr val="accent6">
            <a:lumMod val="40000"/>
            <a:lumOff val="60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perspectiveHeroicExtremeLeftFacing"/>
          <a:lightRig rig="threePt" dir="t"/>
        </a:scene3d>
        <a:sp3d>
          <a:bevelT w="50800" h="50800"/>
          <a:bevelB w="50800" h="508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noAutofit/>
        </a:bodyPr>
        <a:lstStyle/>
        <a:p>
          <a:pPr algn="ctr"/>
          <a:r>
            <a:rPr lang="fr-FR" sz="1600" b="1">
              <a:solidFill>
                <a:sysClr val="windowText" lastClr="000000"/>
              </a:solidFill>
              <a:latin typeface="+mn-lt"/>
            </a:rPr>
            <a:t>Réalisé</a:t>
          </a:r>
          <a:r>
            <a:rPr lang="fr-FR" sz="1600" b="1" baseline="0">
              <a:solidFill>
                <a:sysClr val="windowText" lastClr="000000"/>
              </a:solidFill>
              <a:latin typeface="+mn-lt"/>
            </a:rPr>
            <a:t> par Laurent PRUNIER</a:t>
          </a:r>
        </a:p>
        <a:p>
          <a:pPr algn="ctr"/>
          <a:r>
            <a:rPr lang="fr-FR" sz="1600" b="1" baseline="0">
              <a:solidFill>
                <a:sysClr val="windowText" lastClr="000000"/>
              </a:solidFill>
              <a:latin typeface="+mn-lt"/>
            </a:rPr>
            <a:t>Professeur d'E.P.S.</a:t>
          </a:r>
        </a:p>
        <a:p>
          <a:pPr algn="ctr"/>
          <a:r>
            <a:rPr lang="fr-FR" sz="1600" b="1" baseline="0">
              <a:solidFill>
                <a:sysClr val="windowText" lastClr="000000"/>
              </a:solidFill>
              <a:latin typeface="+mn-lt"/>
            </a:rPr>
            <a:t>Collège privé BELSUNCE - MARSEILLE</a:t>
          </a:r>
        </a:p>
        <a:p>
          <a:pPr algn="ctr"/>
          <a:endParaRPr lang="fr-FR" sz="800" b="1" baseline="0">
            <a:solidFill>
              <a:sysClr val="windowText" lastClr="000000"/>
            </a:solidFill>
            <a:latin typeface="+mn-lt"/>
          </a:endParaRPr>
        </a:p>
        <a:p>
          <a:pPr algn="r"/>
          <a:r>
            <a:rPr lang="fr-FR" sz="1600" b="1" baseline="0">
              <a:solidFill>
                <a:sysClr val="windowText" lastClr="000000"/>
              </a:solidFill>
              <a:latin typeface="+mn-lt"/>
            </a:rPr>
            <a:t>version 1.2 du 24/09/2018</a:t>
          </a:r>
          <a:endParaRPr lang="fr-FR" sz="1600" b="1">
            <a:solidFill>
              <a:sysClr val="windowText" lastClr="000000"/>
            </a:solidFill>
            <a:latin typeface="+mn-lt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47628</xdr:colOff>
      <xdr:row>1</xdr:row>
      <xdr:rowOff>83344</xdr:rowOff>
    </xdr:from>
    <xdr:to>
      <xdr:col>4</xdr:col>
      <xdr:colOff>1308375</xdr:colOff>
      <xdr:row>2</xdr:row>
      <xdr:rowOff>157581</xdr:rowOff>
    </xdr:to>
    <xdr:sp macro="" textlink="">
      <xdr:nvSpPr>
        <xdr:cNvPr id="2" name="ZoneTexte 1"/>
        <xdr:cNvSpPr txBox="1"/>
      </xdr:nvSpPr>
      <xdr:spPr>
        <a:xfrm>
          <a:off x="666753" y="321469"/>
          <a:ext cx="1963216" cy="3123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>
          <a:spAutoFit/>
        </a:bodyPr>
        <a:lstStyle/>
        <a:p>
          <a:pPr algn="r"/>
          <a:r>
            <a:rPr lang="fr-FR" sz="1400" b="1">
              <a:solidFill>
                <a:srgbClr val="FF0000"/>
              </a:solidFill>
            </a:rPr>
            <a:t>Tri</a:t>
          </a:r>
          <a:r>
            <a:rPr lang="fr-FR" sz="1400" b="1" baseline="0">
              <a:solidFill>
                <a:srgbClr val="FF0000"/>
              </a:solidFill>
            </a:rPr>
            <a:t> et o</a:t>
          </a:r>
          <a:r>
            <a:rPr lang="fr-FR" sz="1400" b="1">
              <a:solidFill>
                <a:srgbClr val="FF0000"/>
              </a:solidFill>
            </a:rPr>
            <a:t>ptions</a:t>
          </a:r>
          <a:r>
            <a:rPr lang="fr-FR" sz="1400" b="1" baseline="0">
              <a:solidFill>
                <a:srgbClr val="FF0000"/>
              </a:solidFill>
            </a:rPr>
            <a:t> de filtre</a:t>
          </a:r>
          <a:endParaRPr lang="fr-FR" sz="1400" b="1">
            <a:solidFill>
              <a:srgbClr val="FF0000"/>
            </a:solidFill>
          </a:endParaRPr>
        </a:p>
      </xdr:txBody>
    </xdr:sp>
    <xdr:clientData fPrintsWithSheet="0"/>
  </xdr:twoCellAnchor>
  <xdr:twoCellAnchor editAs="absolute">
    <xdr:from>
      <xdr:col>4</xdr:col>
      <xdr:colOff>1214437</xdr:colOff>
      <xdr:row>2</xdr:row>
      <xdr:rowOff>95250</xdr:rowOff>
    </xdr:from>
    <xdr:to>
      <xdr:col>4</xdr:col>
      <xdr:colOff>1393031</xdr:colOff>
      <xdr:row>4</xdr:row>
      <xdr:rowOff>226219</xdr:rowOff>
    </xdr:to>
    <xdr:cxnSp macro="">
      <xdr:nvCxnSpPr>
        <xdr:cNvPr id="3" name="Connecteur droit avec flèche 2"/>
        <xdr:cNvCxnSpPr/>
      </xdr:nvCxnSpPr>
      <xdr:spPr>
        <a:xfrm>
          <a:off x="2536031" y="571500"/>
          <a:ext cx="178594" cy="607219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 editAs="absolute">
    <xdr:from>
      <xdr:col>23</xdr:col>
      <xdr:colOff>2345450</xdr:colOff>
      <xdr:row>1</xdr:row>
      <xdr:rowOff>83343</xdr:rowOff>
    </xdr:from>
    <xdr:to>
      <xdr:col>25</xdr:col>
      <xdr:colOff>796006</xdr:colOff>
      <xdr:row>2</xdr:row>
      <xdr:rowOff>157581</xdr:rowOff>
    </xdr:to>
    <xdr:sp macro="" textlink="">
      <xdr:nvSpPr>
        <xdr:cNvPr id="6" name="ZoneTexte 5"/>
        <xdr:cNvSpPr txBox="1"/>
      </xdr:nvSpPr>
      <xdr:spPr>
        <a:xfrm>
          <a:off x="22383669" y="321468"/>
          <a:ext cx="1950993" cy="3123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>
          <a:spAutoFit/>
        </a:bodyPr>
        <a:lstStyle/>
        <a:p>
          <a:pPr algn="r"/>
          <a:r>
            <a:rPr lang="fr-FR" sz="1400" b="1">
              <a:solidFill>
                <a:srgbClr val="FF0000"/>
              </a:solidFill>
            </a:rPr>
            <a:t>Option d'impression</a:t>
          </a:r>
        </a:p>
      </xdr:txBody>
    </xdr:sp>
    <xdr:clientData fPrintsWithSheet="0"/>
  </xdr:twoCellAnchor>
  <xdr:twoCellAnchor editAs="absolute">
    <xdr:from>
      <xdr:col>25</xdr:col>
      <xdr:colOff>680822</xdr:colOff>
      <xdr:row>2</xdr:row>
      <xdr:rowOff>97630</xdr:rowOff>
    </xdr:from>
    <xdr:to>
      <xdr:col>25</xdr:col>
      <xdr:colOff>772581</xdr:colOff>
      <xdr:row>3</xdr:row>
      <xdr:rowOff>106072</xdr:rowOff>
    </xdr:to>
    <xdr:cxnSp macro="">
      <xdr:nvCxnSpPr>
        <xdr:cNvPr id="7" name="Connecteur droit avec flèche 6"/>
        <xdr:cNvCxnSpPr/>
      </xdr:nvCxnSpPr>
      <xdr:spPr>
        <a:xfrm>
          <a:off x="24219478" y="573880"/>
          <a:ext cx="91759" cy="246567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 editAs="absolute">
    <xdr:from>
      <xdr:col>27</xdr:col>
      <xdr:colOff>440531</xdr:colOff>
      <xdr:row>0</xdr:row>
      <xdr:rowOff>119063</xdr:rowOff>
    </xdr:from>
    <xdr:to>
      <xdr:col>27</xdr:col>
      <xdr:colOff>1059656</xdr:colOff>
      <xdr:row>2</xdr:row>
      <xdr:rowOff>187110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20031" y="119063"/>
          <a:ext cx="619125" cy="54429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 fPrintsWithSheet="0"/>
  </xdr:twoCellAnchor>
  <xdr:twoCellAnchor editAs="absolute">
    <xdr:from>
      <xdr:col>27</xdr:col>
      <xdr:colOff>452437</xdr:colOff>
      <xdr:row>4</xdr:row>
      <xdr:rowOff>78573</xdr:rowOff>
    </xdr:from>
    <xdr:to>
      <xdr:col>27</xdr:col>
      <xdr:colOff>1000125</xdr:colOff>
      <xdr:row>5</xdr:row>
      <xdr:rowOff>238124</xdr:rowOff>
    </xdr:to>
    <xdr:sp macro="" textlink="">
      <xdr:nvSpPr>
        <xdr:cNvPr id="14" name="ZoneTexte 13"/>
        <xdr:cNvSpPr txBox="1"/>
      </xdr:nvSpPr>
      <xdr:spPr>
        <a:xfrm>
          <a:off x="26931937" y="1031073"/>
          <a:ext cx="547688" cy="3976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/>
          <a:r>
            <a:rPr lang="fr-FR" sz="2400" b="1">
              <a:solidFill>
                <a:srgbClr val="FF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ym typeface="Wingdings 3" panose="05040102010807070707" pitchFamily="18" charset="2"/>
            </a:rPr>
            <a:t></a:t>
          </a:r>
          <a:endParaRPr lang="fr-FR" sz="2400" b="1">
            <a:solidFill>
              <a:srgbClr val="FF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 fPrintsWithSheet="0"/>
  </xdr:twoCellAnchor>
  <xdr:twoCellAnchor editAs="absolute">
    <xdr:from>
      <xdr:col>27</xdr:col>
      <xdr:colOff>95250</xdr:colOff>
      <xdr:row>2</xdr:row>
      <xdr:rowOff>174264</xdr:rowOff>
    </xdr:from>
    <xdr:to>
      <xdr:col>27</xdr:col>
      <xdr:colOff>1404936</xdr:colOff>
      <xdr:row>4</xdr:row>
      <xdr:rowOff>9510</xdr:rowOff>
    </xdr:to>
    <xdr:sp macro="" textlink="">
      <xdr:nvSpPr>
        <xdr:cNvPr id="15" name="ZoneTexte 14"/>
        <xdr:cNvSpPr txBox="1"/>
      </xdr:nvSpPr>
      <xdr:spPr>
        <a:xfrm>
          <a:off x="26574750" y="650514"/>
          <a:ext cx="1309686" cy="3114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>
          <a:spAutoFit/>
        </a:bodyPr>
        <a:lstStyle/>
        <a:p>
          <a:pPr algn="ctr"/>
          <a:r>
            <a:rPr lang="fr-FR" sz="1400" b="1">
              <a:solidFill>
                <a:srgbClr val="FF0000"/>
              </a:solidFill>
              <a:effectLst/>
            </a:rPr>
            <a:t>Message en</a:t>
          </a:r>
        </a:p>
      </xdr:txBody>
    </xdr:sp>
    <xdr:clientData fPrintsWithSheet="0"/>
  </xdr:twoCellAnchor>
  <xdr:twoCellAnchor editAs="absolute">
    <xdr:from>
      <xdr:col>27</xdr:col>
      <xdr:colOff>95250</xdr:colOff>
      <xdr:row>3</xdr:row>
      <xdr:rowOff>112351</xdr:rowOff>
    </xdr:from>
    <xdr:to>
      <xdr:col>27</xdr:col>
      <xdr:colOff>1404936</xdr:colOff>
      <xdr:row>4</xdr:row>
      <xdr:rowOff>185722</xdr:rowOff>
    </xdr:to>
    <xdr:sp macro="" textlink="">
      <xdr:nvSpPr>
        <xdr:cNvPr id="16" name="ZoneTexte 15"/>
        <xdr:cNvSpPr txBox="1"/>
      </xdr:nvSpPr>
      <xdr:spPr>
        <a:xfrm>
          <a:off x="26574750" y="826726"/>
          <a:ext cx="1309686" cy="3114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>
          <a:spAutoFit/>
        </a:bodyPr>
        <a:lstStyle/>
        <a:p>
          <a:pPr algn="ctr"/>
          <a:r>
            <a:rPr lang="fr-FR" sz="1400" b="1">
              <a:solidFill>
                <a:srgbClr val="FF0000"/>
              </a:solidFill>
              <a:effectLst/>
            </a:rPr>
            <a:t>cas d'erreur</a:t>
          </a:r>
        </a:p>
      </xdr:txBody>
    </xdr:sp>
    <xdr:clientData fPrintsWithSheet="0"/>
  </xdr:twoCellAnchor>
  <xdr:twoCellAnchor editAs="absolute">
    <xdr:from>
      <xdr:col>21</xdr:col>
      <xdr:colOff>795337</xdr:colOff>
      <xdr:row>0</xdr:row>
      <xdr:rowOff>69056</xdr:rowOff>
    </xdr:from>
    <xdr:to>
      <xdr:col>21</xdr:col>
      <xdr:colOff>1414462</xdr:colOff>
      <xdr:row>2</xdr:row>
      <xdr:rowOff>137103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4431" y="69056"/>
          <a:ext cx="619125" cy="54429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 fPrintsWithSheet="0"/>
  </xdr:twoCellAnchor>
  <xdr:twoCellAnchor editAs="absolute">
    <xdr:from>
      <xdr:col>21</xdr:col>
      <xdr:colOff>1247774</xdr:colOff>
      <xdr:row>0</xdr:row>
      <xdr:rowOff>78798</xdr:rowOff>
    </xdr:from>
    <xdr:to>
      <xdr:col>23</xdr:col>
      <xdr:colOff>1297781</xdr:colOff>
      <xdr:row>2</xdr:row>
      <xdr:rowOff>133206</xdr:rowOff>
    </xdr:to>
    <xdr:sp macro="" textlink="">
      <xdr:nvSpPr>
        <xdr:cNvPr id="12" name="ZoneTexte 11"/>
        <xdr:cNvSpPr txBox="1"/>
      </xdr:nvSpPr>
      <xdr:spPr>
        <a:xfrm>
          <a:off x="16856868" y="78798"/>
          <a:ext cx="4479132" cy="530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>
          <a:spAutoFit/>
        </a:bodyPr>
        <a:lstStyle/>
        <a:p>
          <a:pPr algn="l"/>
          <a:r>
            <a:rPr lang="fr-FR" sz="1400" b="1">
              <a:solidFill>
                <a:srgbClr val="FF0000"/>
              </a:solidFill>
              <a:effectLst/>
            </a:rPr>
            <a:t>Si le menu</a:t>
          </a:r>
          <a:r>
            <a:rPr lang="fr-FR" sz="1400" b="1" baseline="0">
              <a:solidFill>
                <a:srgbClr val="FF0000"/>
              </a:solidFill>
              <a:effectLst/>
            </a:rPr>
            <a:t> de navigation disparaît, supprimer les options</a:t>
          </a:r>
        </a:p>
        <a:p>
          <a:pPr algn="l"/>
          <a:r>
            <a:rPr lang="fr-FR" sz="1400" b="1" baseline="0">
              <a:solidFill>
                <a:srgbClr val="FF0000"/>
              </a:solidFill>
              <a:effectLst/>
            </a:rPr>
            <a:t>   de filtre </a:t>
          </a:r>
          <a:r>
            <a:rPr lang="fr-FR" sz="1400" b="1" u="sng" baseline="0">
              <a:solidFill>
                <a:srgbClr val="FF0000"/>
              </a:solidFill>
              <a:effectLst/>
            </a:rPr>
            <a:t>OU</a:t>
          </a:r>
          <a:r>
            <a:rPr lang="fr-FR" sz="1400" b="1" baseline="0">
              <a:solidFill>
                <a:srgbClr val="FF0000"/>
              </a:solidFill>
              <a:effectLst/>
            </a:rPr>
            <a:t> naviguer avec les onglets du bas</a:t>
          </a:r>
          <a:endParaRPr lang="fr-FR" sz="1400" b="1">
            <a:solidFill>
              <a:srgbClr val="FF0000"/>
            </a:solidFill>
            <a:effectLst/>
          </a:endParaRP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238126</xdr:colOff>
      <xdr:row>5</xdr:row>
      <xdr:rowOff>130969</xdr:rowOff>
    </xdr:from>
    <xdr:to>
      <xdr:col>4</xdr:col>
      <xdr:colOff>2547937</xdr:colOff>
      <xdr:row>9</xdr:row>
      <xdr:rowOff>13604</xdr:rowOff>
    </xdr:to>
    <xdr:pic>
      <xdr:nvPicPr>
        <xdr:cNvPr id="281" name="Image 280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7782" y="1226344"/>
          <a:ext cx="2905124" cy="93038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3</xdr:col>
      <xdr:colOff>293233</xdr:colOff>
      <xdr:row>5</xdr:row>
      <xdr:rowOff>170202</xdr:rowOff>
    </xdr:from>
    <xdr:to>
      <xdr:col>4</xdr:col>
      <xdr:colOff>2297906</xdr:colOff>
      <xdr:row>8</xdr:row>
      <xdr:rowOff>126908</xdr:rowOff>
    </xdr:to>
    <xdr:sp macro="" textlink="">
      <xdr:nvSpPr>
        <xdr:cNvPr id="282" name="ZoneTexte 281"/>
        <xdr:cNvSpPr txBox="1"/>
      </xdr:nvSpPr>
      <xdr:spPr>
        <a:xfrm>
          <a:off x="1352889" y="1265577"/>
          <a:ext cx="2599986" cy="6710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marL="0" indent="0" algn="ctr"/>
          <a:r>
            <a:rPr lang="fr-FR" sz="1600" b="0" baseline="0"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Black" panose="020B0A04020102090204" pitchFamily="34" charset="0"/>
              <a:ea typeface="+mn-ea"/>
              <a:cs typeface="Aharoni" panose="02010803020104030203" pitchFamily="2" charset="-79"/>
            </a:rPr>
            <a:t>IMPRIMER JUSQU'À</a:t>
          </a:r>
        </a:p>
        <a:p>
          <a:pPr marL="0" indent="0" algn="ctr"/>
          <a:r>
            <a:rPr lang="fr-FR" sz="1600" b="0" baseline="0">
              <a:solidFill>
                <a:srgbClr val="FF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Black" panose="020B0A04020102090204" pitchFamily="34" charset="0"/>
              <a:ea typeface="+mn-ea"/>
              <a:cs typeface="Aharoni" panose="02010803020104030203" pitchFamily="2" charset="-79"/>
            </a:rPr>
            <a:t>30</a:t>
          </a:r>
          <a:r>
            <a:rPr lang="fr-FR" sz="1600" b="0" baseline="0"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Black" panose="020B0A04020102090204" pitchFamily="34" charset="0"/>
              <a:ea typeface="+mn-ea"/>
              <a:cs typeface="Aharoni" panose="02010803020104030203" pitchFamily="2" charset="-79"/>
            </a:rPr>
            <a:t> ATTESTATIONS</a:t>
          </a:r>
        </a:p>
      </xdr:txBody>
    </xdr:sp>
    <xdr:clientData/>
  </xdr:twoCellAnchor>
  <xdr:twoCellAnchor editAs="absolute">
    <xdr:from>
      <xdr:col>2</xdr:col>
      <xdr:colOff>308876</xdr:colOff>
      <xdr:row>10</xdr:row>
      <xdr:rowOff>75053</xdr:rowOff>
    </xdr:from>
    <xdr:to>
      <xdr:col>3</xdr:col>
      <xdr:colOff>379890</xdr:colOff>
      <xdr:row>12</xdr:row>
      <xdr:rowOff>30802</xdr:rowOff>
    </xdr:to>
    <xdr:sp macro="" textlink="">
      <xdr:nvSpPr>
        <xdr:cNvPr id="80" name="Ellipse 79"/>
        <xdr:cNvSpPr>
          <a:spLocks/>
        </xdr:cNvSpPr>
      </xdr:nvSpPr>
      <xdr:spPr>
        <a:xfrm>
          <a:off x="1011345" y="2456303"/>
          <a:ext cx="428201" cy="431999"/>
        </a:xfrm>
        <a:prstGeom prst="ellipse">
          <a:avLst/>
        </a:prstGeom>
        <a:solidFill>
          <a:schemeClr val="bg1">
            <a:lumMod val="85000"/>
          </a:schemeClr>
        </a:solidFill>
        <a:ln w="28575"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>
              <a:ln w="12700">
                <a:solidFill>
                  <a:srgbClr val="FF0000"/>
                </a:solidFill>
              </a:ln>
              <a:solidFill>
                <a:srgbClr val="FF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1</a:t>
          </a:r>
        </a:p>
      </xdr:txBody>
    </xdr:sp>
    <xdr:clientData/>
  </xdr:twoCellAnchor>
  <xdr:twoCellAnchor editAs="absolute">
    <xdr:from>
      <xdr:col>3</xdr:col>
      <xdr:colOff>388820</xdr:colOff>
      <xdr:row>9</xdr:row>
      <xdr:rowOff>212870</xdr:rowOff>
    </xdr:from>
    <xdr:to>
      <xdr:col>5</xdr:col>
      <xdr:colOff>412744</xdr:colOff>
      <xdr:row>13</xdr:row>
      <xdr:rowOff>190504</xdr:rowOff>
    </xdr:to>
    <xdr:sp macro="" textlink="">
      <xdr:nvSpPr>
        <xdr:cNvPr id="81" name="ZoneTexte 80"/>
        <xdr:cNvSpPr txBox="1"/>
      </xdr:nvSpPr>
      <xdr:spPr>
        <a:xfrm>
          <a:off x="1448476" y="2355995"/>
          <a:ext cx="4548299" cy="9301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>
          <a:noAutofit/>
        </a:bodyPr>
        <a:lstStyle/>
        <a:p>
          <a:r>
            <a:rPr lang="fr-FR" sz="1400" b="1"/>
            <a:t>Vérifier que toutes les attestations souhaitées sont</a:t>
          </a:r>
        </a:p>
        <a:p>
          <a:r>
            <a:rPr lang="fr-FR" sz="1400" b="1"/>
            <a:t>bien renseignées</a:t>
          </a:r>
          <a:r>
            <a:rPr lang="fr-FR" sz="1400" b="1" baseline="0"/>
            <a:t> </a:t>
          </a:r>
          <a:r>
            <a:rPr lang="fr-FR" sz="1400" b="1"/>
            <a:t>(en cas d'erreur, effectuer les</a:t>
          </a:r>
        </a:p>
        <a:p>
          <a:r>
            <a:rPr lang="fr-FR" sz="1400" b="1"/>
            <a:t>modifications</a:t>
          </a:r>
          <a:r>
            <a:rPr lang="fr-FR" sz="1400" b="1" baseline="0"/>
            <a:t> </a:t>
          </a:r>
          <a:r>
            <a:rPr lang="fr-FR" sz="1400" b="1"/>
            <a:t>à la page "TEST")</a:t>
          </a:r>
        </a:p>
      </xdr:txBody>
    </xdr:sp>
    <xdr:clientData/>
  </xdr:twoCellAnchor>
  <xdr:twoCellAnchor editAs="absolute">
    <xdr:from>
      <xdr:col>2</xdr:col>
      <xdr:colOff>315221</xdr:colOff>
      <xdr:row>15</xdr:row>
      <xdr:rowOff>82387</xdr:rowOff>
    </xdr:from>
    <xdr:to>
      <xdr:col>3</xdr:col>
      <xdr:colOff>386235</xdr:colOff>
      <xdr:row>17</xdr:row>
      <xdr:rowOff>19161</xdr:rowOff>
    </xdr:to>
    <xdr:sp macro="" textlink="">
      <xdr:nvSpPr>
        <xdr:cNvPr id="4" name="Ellipse 3"/>
        <xdr:cNvSpPr>
          <a:spLocks/>
        </xdr:cNvSpPr>
      </xdr:nvSpPr>
      <xdr:spPr>
        <a:xfrm>
          <a:off x="1017690" y="3654262"/>
          <a:ext cx="428201" cy="413024"/>
        </a:xfrm>
        <a:prstGeom prst="ellipse">
          <a:avLst/>
        </a:prstGeom>
        <a:solidFill>
          <a:schemeClr val="bg1">
            <a:lumMod val="85000"/>
          </a:schemeClr>
        </a:solidFill>
        <a:ln w="28575"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>
              <a:ln w="12700">
                <a:solidFill>
                  <a:srgbClr val="FF0000"/>
                </a:solidFill>
              </a:ln>
              <a:solidFill>
                <a:srgbClr val="FF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2</a:t>
          </a:r>
        </a:p>
      </xdr:txBody>
    </xdr:sp>
    <xdr:clientData/>
  </xdr:twoCellAnchor>
  <xdr:twoCellAnchor editAs="absolute">
    <xdr:from>
      <xdr:col>4</xdr:col>
      <xdr:colOff>27781</xdr:colOff>
      <xdr:row>23</xdr:row>
      <xdr:rowOff>88168</xdr:rowOff>
    </xdr:from>
    <xdr:to>
      <xdr:col>4</xdr:col>
      <xdr:colOff>453167</xdr:colOff>
      <xdr:row>25</xdr:row>
      <xdr:rowOff>52422</xdr:rowOff>
    </xdr:to>
    <xdr:sp macro="" textlink="">
      <xdr:nvSpPr>
        <xdr:cNvPr id="5" name="Ellipse 4"/>
        <xdr:cNvSpPr>
          <a:spLocks noChangeAspect="1"/>
        </xdr:cNvSpPr>
      </xdr:nvSpPr>
      <xdr:spPr>
        <a:xfrm>
          <a:off x="1682750" y="5779356"/>
          <a:ext cx="425386" cy="428597"/>
        </a:xfrm>
        <a:prstGeom prst="ellipse">
          <a:avLst/>
        </a:prstGeom>
        <a:solidFill>
          <a:schemeClr val="bg1">
            <a:lumMod val="85000"/>
          </a:schemeClr>
        </a:solidFill>
        <a:ln w="28575"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>
              <a:ln w="12700">
                <a:solidFill>
                  <a:srgbClr val="FF0000"/>
                </a:solidFill>
              </a:ln>
              <a:solidFill>
                <a:srgbClr val="FF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3</a:t>
          </a:r>
        </a:p>
      </xdr:txBody>
    </xdr:sp>
    <xdr:clientData/>
  </xdr:twoCellAnchor>
  <xdr:twoCellAnchor editAs="absolute">
    <xdr:from>
      <xdr:col>4</xdr:col>
      <xdr:colOff>2474908</xdr:colOff>
      <xdr:row>38</xdr:row>
      <xdr:rowOff>100616</xdr:rowOff>
    </xdr:from>
    <xdr:to>
      <xdr:col>4</xdr:col>
      <xdr:colOff>2900294</xdr:colOff>
      <xdr:row>40</xdr:row>
      <xdr:rowOff>2126</xdr:rowOff>
    </xdr:to>
    <xdr:sp macro="" textlink="">
      <xdr:nvSpPr>
        <xdr:cNvPr id="6" name="Ellipse 5"/>
        <xdr:cNvSpPr>
          <a:spLocks noChangeAspect="1"/>
        </xdr:cNvSpPr>
      </xdr:nvSpPr>
      <xdr:spPr>
        <a:xfrm>
          <a:off x="4129877" y="9351772"/>
          <a:ext cx="425386" cy="437292"/>
        </a:xfrm>
        <a:prstGeom prst="ellipse">
          <a:avLst/>
        </a:prstGeom>
        <a:solidFill>
          <a:schemeClr val="bg1">
            <a:lumMod val="85000"/>
          </a:schemeClr>
        </a:solidFill>
        <a:ln w="28575"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>
              <a:ln w="12700">
                <a:solidFill>
                  <a:srgbClr val="FF0000"/>
                </a:solidFill>
              </a:ln>
              <a:solidFill>
                <a:srgbClr val="FF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5</a:t>
          </a:r>
        </a:p>
      </xdr:txBody>
    </xdr:sp>
    <xdr:clientData/>
  </xdr:twoCellAnchor>
  <xdr:twoCellAnchor editAs="absolute">
    <xdr:from>
      <xdr:col>4</xdr:col>
      <xdr:colOff>2713033</xdr:colOff>
      <xdr:row>45</xdr:row>
      <xdr:rowOff>161970</xdr:rowOff>
    </xdr:from>
    <xdr:to>
      <xdr:col>4</xdr:col>
      <xdr:colOff>3147944</xdr:colOff>
      <xdr:row>47</xdr:row>
      <xdr:rowOff>116663</xdr:rowOff>
    </xdr:to>
    <xdr:sp macro="" textlink="">
      <xdr:nvSpPr>
        <xdr:cNvPr id="7" name="Ellipse 6"/>
        <xdr:cNvSpPr>
          <a:spLocks noChangeAspect="1"/>
        </xdr:cNvSpPr>
      </xdr:nvSpPr>
      <xdr:spPr>
        <a:xfrm>
          <a:off x="4368002" y="11103814"/>
          <a:ext cx="434911" cy="430943"/>
        </a:xfrm>
        <a:prstGeom prst="ellipse">
          <a:avLst/>
        </a:prstGeom>
        <a:solidFill>
          <a:schemeClr val="bg1">
            <a:lumMod val="85000"/>
          </a:schemeClr>
        </a:solidFill>
        <a:ln w="28575"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>
              <a:ln w="12700">
                <a:solidFill>
                  <a:srgbClr val="FF0000"/>
                </a:solidFill>
              </a:ln>
              <a:solidFill>
                <a:srgbClr val="FF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6</a:t>
          </a:r>
        </a:p>
      </xdr:txBody>
    </xdr:sp>
    <xdr:clientData/>
  </xdr:twoCellAnchor>
  <xdr:twoCellAnchor editAs="absolute">
    <xdr:from>
      <xdr:col>3</xdr:col>
      <xdr:colOff>492441</xdr:colOff>
      <xdr:row>17</xdr:row>
      <xdr:rowOff>45347</xdr:rowOff>
    </xdr:from>
    <xdr:to>
      <xdr:col>4</xdr:col>
      <xdr:colOff>1905536</xdr:colOff>
      <xdr:row>21</xdr:row>
      <xdr:rowOff>199338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2097" y="4093472"/>
          <a:ext cx="2008408" cy="1130304"/>
        </a:xfrm>
        <a:prstGeom prst="rect">
          <a:avLst/>
        </a:prstGeom>
        <a:ln w="6350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3</xdr:col>
      <xdr:colOff>395165</xdr:colOff>
      <xdr:row>15</xdr:row>
      <xdr:rowOff>142658</xdr:rowOff>
    </xdr:from>
    <xdr:to>
      <xdr:col>4</xdr:col>
      <xdr:colOff>2295440</xdr:colOff>
      <xdr:row>16</xdr:row>
      <xdr:rowOff>208089</xdr:rowOff>
    </xdr:to>
    <xdr:sp macro="" textlink="">
      <xdr:nvSpPr>
        <xdr:cNvPr id="9" name="ZoneTexte 8"/>
        <xdr:cNvSpPr txBox="1"/>
      </xdr:nvSpPr>
      <xdr:spPr>
        <a:xfrm>
          <a:off x="1454821" y="3714533"/>
          <a:ext cx="2495588" cy="3035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>
          <a:spAutoFit/>
        </a:bodyPr>
        <a:lstStyle/>
        <a:p>
          <a:r>
            <a:rPr lang="fr-FR" sz="1400" b="1"/>
            <a:t>Cliquer sur l'onglet "FICHIER"</a:t>
          </a:r>
        </a:p>
      </xdr:txBody>
    </xdr:sp>
    <xdr:clientData/>
  </xdr:twoCellAnchor>
  <xdr:twoCellAnchor editAs="absolute">
    <xdr:from>
      <xdr:col>4</xdr:col>
      <xdr:colOff>461701</xdr:colOff>
      <xdr:row>23</xdr:row>
      <xdr:rowOff>128463</xdr:rowOff>
    </xdr:from>
    <xdr:to>
      <xdr:col>4</xdr:col>
      <xdr:colOff>3221303</xdr:colOff>
      <xdr:row>24</xdr:row>
      <xdr:rowOff>201834</xdr:rowOff>
    </xdr:to>
    <xdr:sp macro="" textlink="">
      <xdr:nvSpPr>
        <xdr:cNvPr id="10" name="ZoneTexte 9"/>
        <xdr:cNvSpPr txBox="1"/>
      </xdr:nvSpPr>
      <xdr:spPr>
        <a:xfrm>
          <a:off x="2116670" y="5819651"/>
          <a:ext cx="2759602" cy="3114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>
          <a:spAutoFit/>
        </a:bodyPr>
        <a:lstStyle/>
        <a:p>
          <a:r>
            <a:rPr lang="fr-FR" sz="1400" b="1"/>
            <a:t>Cliquer sur l'onglet "Imprimer"</a:t>
          </a:r>
        </a:p>
      </xdr:txBody>
    </xdr:sp>
    <xdr:clientData/>
  </xdr:twoCellAnchor>
  <xdr:twoCellAnchor editAs="absolute">
    <xdr:from>
      <xdr:col>4</xdr:col>
      <xdr:colOff>2908827</xdr:colOff>
      <xdr:row>37</xdr:row>
      <xdr:rowOff>211361</xdr:rowOff>
    </xdr:from>
    <xdr:to>
      <xdr:col>6</xdr:col>
      <xdr:colOff>321469</xdr:colOff>
      <xdr:row>41</xdr:row>
      <xdr:rowOff>202406</xdr:rowOff>
    </xdr:to>
    <xdr:sp macro="" textlink="">
      <xdr:nvSpPr>
        <xdr:cNvPr id="11" name="ZoneTexte 10"/>
        <xdr:cNvSpPr txBox="1"/>
      </xdr:nvSpPr>
      <xdr:spPr>
        <a:xfrm>
          <a:off x="4563796" y="9224392"/>
          <a:ext cx="2044173" cy="90782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>
          <a:noAutofit/>
        </a:bodyPr>
        <a:lstStyle/>
        <a:p>
          <a:r>
            <a:rPr lang="fr-FR" sz="1400" b="1"/>
            <a:t>Sélectionner les</a:t>
          </a:r>
          <a:r>
            <a:rPr lang="fr-FR" sz="1400" b="1" baseline="0"/>
            <a:t> pages</a:t>
          </a:r>
        </a:p>
        <a:p>
          <a:r>
            <a:rPr lang="fr-FR" sz="1400" b="1" baseline="0"/>
            <a:t>pour ne pas imprimer</a:t>
          </a:r>
        </a:p>
        <a:p>
          <a:r>
            <a:rPr lang="fr-FR" sz="1400" b="1" baseline="0"/>
            <a:t>les attestations vierges</a:t>
          </a:r>
          <a:endParaRPr lang="fr-FR" sz="1400" b="1"/>
        </a:p>
      </xdr:txBody>
    </xdr:sp>
    <xdr:clientData/>
  </xdr:twoCellAnchor>
  <xdr:twoCellAnchor editAs="absolute">
    <xdr:from>
      <xdr:col>4</xdr:col>
      <xdr:colOff>3156477</xdr:colOff>
      <xdr:row>45</xdr:row>
      <xdr:rowOff>13642</xdr:rowOff>
    </xdr:from>
    <xdr:to>
      <xdr:col>6</xdr:col>
      <xdr:colOff>297655</xdr:colOff>
      <xdr:row>51</xdr:row>
      <xdr:rowOff>95233</xdr:rowOff>
    </xdr:to>
    <xdr:sp macro="" textlink="">
      <xdr:nvSpPr>
        <xdr:cNvPr id="12" name="ZoneTexte 11"/>
        <xdr:cNvSpPr txBox="1"/>
      </xdr:nvSpPr>
      <xdr:spPr>
        <a:xfrm>
          <a:off x="4811446" y="10955486"/>
          <a:ext cx="1772709" cy="13912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>
          <a:noAutofit/>
        </a:bodyPr>
        <a:lstStyle/>
        <a:p>
          <a:pPr algn="l"/>
          <a:r>
            <a:rPr lang="fr-FR" sz="1400" b="1"/>
            <a:t>Vérifier que tous</a:t>
          </a:r>
        </a:p>
        <a:p>
          <a:pPr algn="l"/>
          <a:r>
            <a:rPr lang="fr-FR" sz="1400" b="1"/>
            <a:t>les autres</a:t>
          </a:r>
        </a:p>
        <a:p>
          <a:pPr algn="l"/>
          <a:r>
            <a:rPr lang="fr-FR" sz="1400" b="1"/>
            <a:t>paramètres</a:t>
          </a:r>
          <a:r>
            <a:rPr lang="fr-FR" sz="1400" b="1" baseline="0"/>
            <a:t> </a:t>
          </a:r>
          <a:r>
            <a:rPr lang="fr-FR" sz="1400" b="1"/>
            <a:t>correspondent</a:t>
          </a:r>
        </a:p>
        <a:p>
          <a:pPr algn="l"/>
          <a:r>
            <a:rPr lang="fr-FR" sz="1400" b="1"/>
            <a:t>à cette image</a:t>
          </a:r>
        </a:p>
      </xdr:txBody>
    </xdr:sp>
    <xdr:clientData/>
  </xdr:twoCellAnchor>
  <xdr:twoCellAnchor editAs="absolute">
    <xdr:from>
      <xdr:col>4</xdr:col>
      <xdr:colOff>3449762</xdr:colOff>
      <xdr:row>14</xdr:row>
      <xdr:rowOff>158750</xdr:rowOff>
    </xdr:from>
    <xdr:to>
      <xdr:col>5</xdr:col>
      <xdr:colOff>518583</xdr:colOff>
      <xdr:row>32</xdr:row>
      <xdr:rowOff>63338</xdr:rowOff>
    </xdr:to>
    <xdr:pic>
      <xdr:nvPicPr>
        <xdr:cNvPr id="13" name="Image 1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4262" y="3492500"/>
          <a:ext cx="1196321" cy="4397213"/>
        </a:xfrm>
        <a:prstGeom prst="rect">
          <a:avLst/>
        </a:prstGeom>
        <a:ln w="6350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3</xdr:col>
      <xdr:colOff>374654</xdr:colOff>
      <xdr:row>31</xdr:row>
      <xdr:rowOff>219821</xdr:rowOff>
    </xdr:from>
    <xdr:to>
      <xdr:col>4</xdr:col>
      <xdr:colOff>2254552</xdr:colOff>
      <xdr:row>59</xdr:row>
      <xdr:rowOff>147502</xdr:rowOff>
    </xdr:to>
    <xdr:pic>
      <xdr:nvPicPr>
        <xdr:cNvPr id="14" name="Image 1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310" y="7804102"/>
          <a:ext cx="2475211" cy="6047494"/>
        </a:xfrm>
        <a:prstGeom prst="rect">
          <a:avLst/>
        </a:prstGeom>
        <a:ln w="6350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4</xdr:col>
      <xdr:colOff>2179923</xdr:colOff>
      <xdr:row>44</xdr:row>
      <xdr:rowOff>18815</xdr:rowOff>
    </xdr:from>
    <xdr:to>
      <xdr:col>4</xdr:col>
      <xdr:colOff>2562123</xdr:colOff>
      <xdr:row>57</xdr:row>
      <xdr:rowOff>93352</xdr:rowOff>
    </xdr:to>
    <xdr:sp macro="" textlink="">
      <xdr:nvSpPr>
        <xdr:cNvPr id="15" name="Accolade fermante 14"/>
        <xdr:cNvSpPr/>
      </xdr:nvSpPr>
      <xdr:spPr>
        <a:xfrm>
          <a:off x="3834892" y="10722534"/>
          <a:ext cx="382200" cy="2693912"/>
        </a:xfrm>
        <a:prstGeom prst="rightBrace">
          <a:avLst>
            <a:gd name="adj1" fmla="val 8333"/>
            <a:gd name="adj2" fmla="val 22267"/>
          </a:avLst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absolute">
    <xdr:from>
      <xdr:col>0</xdr:col>
      <xdr:colOff>327588</xdr:colOff>
      <xdr:row>45</xdr:row>
      <xdr:rowOff>144238</xdr:rowOff>
    </xdr:from>
    <xdr:to>
      <xdr:col>2</xdr:col>
      <xdr:colOff>43115</xdr:colOff>
      <xdr:row>47</xdr:row>
      <xdr:rowOff>96983</xdr:rowOff>
    </xdr:to>
    <xdr:sp macro="" textlink="">
      <xdr:nvSpPr>
        <xdr:cNvPr id="17" name="Ellipse 16"/>
        <xdr:cNvSpPr>
          <a:spLocks/>
        </xdr:cNvSpPr>
      </xdr:nvSpPr>
      <xdr:spPr>
        <a:xfrm>
          <a:off x="327588" y="11086082"/>
          <a:ext cx="417996" cy="428995"/>
        </a:xfrm>
        <a:prstGeom prst="ellipse">
          <a:avLst/>
        </a:prstGeom>
        <a:solidFill>
          <a:schemeClr val="bg1">
            <a:lumMod val="85000"/>
          </a:schemeClr>
        </a:solidFill>
        <a:ln w="28575"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>
              <a:ln w="12700">
                <a:solidFill>
                  <a:srgbClr val="FF0000"/>
                </a:solidFill>
              </a:ln>
              <a:solidFill>
                <a:srgbClr val="FF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7</a:t>
          </a:r>
        </a:p>
      </xdr:txBody>
    </xdr:sp>
    <xdr:clientData/>
  </xdr:twoCellAnchor>
  <xdr:twoCellAnchor editAs="absolute">
    <xdr:from>
      <xdr:col>2</xdr:col>
      <xdr:colOff>45242</xdr:colOff>
      <xdr:row>45</xdr:row>
      <xdr:rowOff>64483</xdr:rowOff>
    </xdr:from>
    <xdr:to>
      <xdr:col>4</xdr:col>
      <xdr:colOff>63497</xdr:colOff>
      <xdr:row>47</xdr:row>
      <xdr:rowOff>202520</xdr:rowOff>
    </xdr:to>
    <xdr:sp macro="" textlink="">
      <xdr:nvSpPr>
        <xdr:cNvPr id="18" name="ZoneTexte 17"/>
        <xdr:cNvSpPr txBox="1"/>
      </xdr:nvSpPr>
      <xdr:spPr>
        <a:xfrm>
          <a:off x="747711" y="11006327"/>
          <a:ext cx="970755" cy="6142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>
          <a:noAutofit/>
        </a:bodyPr>
        <a:lstStyle/>
        <a:p>
          <a:r>
            <a:rPr lang="fr-FR" sz="1400" b="1"/>
            <a:t>Cliquer</a:t>
          </a:r>
        </a:p>
        <a:p>
          <a:r>
            <a:rPr lang="fr-FR" sz="1400" b="1"/>
            <a:t>sur</a:t>
          </a:r>
        </a:p>
      </xdr:txBody>
    </xdr:sp>
    <xdr:clientData/>
  </xdr:twoCellAnchor>
  <xdr:twoCellAnchor editAs="absolute">
    <xdr:from>
      <xdr:col>0</xdr:col>
      <xdr:colOff>471485</xdr:colOff>
      <xdr:row>47</xdr:row>
      <xdr:rowOff>82863</xdr:rowOff>
    </xdr:from>
    <xdr:to>
      <xdr:col>3</xdr:col>
      <xdr:colOff>521227</xdr:colOff>
      <xdr:row>48</xdr:row>
      <xdr:rowOff>159408</xdr:rowOff>
    </xdr:to>
    <xdr:sp macro="" textlink="">
      <xdr:nvSpPr>
        <xdr:cNvPr id="19" name="ZoneTexte 18"/>
        <xdr:cNvSpPr txBox="1"/>
      </xdr:nvSpPr>
      <xdr:spPr>
        <a:xfrm>
          <a:off x="471485" y="11500957"/>
          <a:ext cx="1109398" cy="3146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>
          <a:spAutoFit/>
        </a:bodyPr>
        <a:lstStyle/>
        <a:p>
          <a:pPr algn="l"/>
          <a:r>
            <a:rPr lang="fr-FR" sz="1400" b="1"/>
            <a:t>"Imprimer"</a:t>
          </a:r>
        </a:p>
      </xdr:txBody>
    </xdr:sp>
    <xdr:clientData/>
  </xdr:twoCellAnchor>
  <xdr:twoCellAnchor editAs="absolute">
    <xdr:from>
      <xdr:col>4</xdr:col>
      <xdr:colOff>2857500</xdr:colOff>
      <xdr:row>23</xdr:row>
      <xdr:rowOff>142876</xdr:rowOff>
    </xdr:from>
    <xdr:to>
      <xdr:col>4</xdr:col>
      <xdr:colOff>3619500</xdr:colOff>
      <xdr:row>24</xdr:row>
      <xdr:rowOff>59531</xdr:rowOff>
    </xdr:to>
    <xdr:cxnSp macro="">
      <xdr:nvCxnSpPr>
        <xdr:cNvPr id="23" name="Connecteur droit avec flèche 22"/>
        <xdr:cNvCxnSpPr/>
      </xdr:nvCxnSpPr>
      <xdr:spPr>
        <a:xfrm flipV="1">
          <a:off x="4512469" y="5834064"/>
          <a:ext cx="762000" cy="154780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4</xdr:col>
      <xdr:colOff>690562</xdr:colOff>
      <xdr:row>39</xdr:row>
      <xdr:rowOff>235743</xdr:rowOff>
    </xdr:from>
    <xdr:to>
      <xdr:col>4</xdr:col>
      <xdr:colOff>2537204</xdr:colOff>
      <xdr:row>45</xdr:row>
      <xdr:rowOff>119062</xdr:rowOff>
    </xdr:to>
    <xdr:cxnSp macro="">
      <xdr:nvCxnSpPr>
        <xdr:cNvPr id="25" name="Connecteur droit avec flèche 24"/>
        <xdr:cNvCxnSpPr>
          <a:stCxn id="6" idx="3"/>
        </xdr:cNvCxnSpPr>
      </xdr:nvCxnSpPr>
      <xdr:spPr>
        <a:xfrm flipH="1">
          <a:off x="2345531" y="9725024"/>
          <a:ext cx="1846642" cy="1335882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4</xdr:col>
      <xdr:colOff>1452563</xdr:colOff>
      <xdr:row>39</xdr:row>
      <xdr:rowOff>235743</xdr:rowOff>
    </xdr:from>
    <xdr:to>
      <xdr:col>4</xdr:col>
      <xdr:colOff>2537204</xdr:colOff>
      <xdr:row>45</xdr:row>
      <xdr:rowOff>119062</xdr:rowOff>
    </xdr:to>
    <xdr:cxnSp macro="">
      <xdr:nvCxnSpPr>
        <xdr:cNvPr id="27" name="Connecteur droit avec flèche 26"/>
        <xdr:cNvCxnSpPr>
          <a:stCxn id="6" idx="3"/>
        </xdr:cNvCxnSpPr>
      </xdr:nvCxnSpPr>
      <xdr:spPr>
        <a:xfrm flipH="1">
          <a:off x="3107532" y="9725024"/>
          <a:ext cx="1084641" cy="1335882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1</xdr:col>
      <xdr:colOff>65245</xdr:colOff>
      <xdr:row>37</xdr:row>
      <xdr:rowOff>50541</xdr:rowOff>
    </xdr:from>
    <xdr:to>
      <xdr:col>4</xdr:col>
      <xdr:colOff>79372</xdr:colOff>
      <xdr:row>45</xdr:row>
      <xdr:rowOff>208225</xdr:rowOff>
    </xdr:to>
    <xdr:cxnSp macro="">
      <xdr:nvCxnSpPr>
        <xdr:cNvPr id="30" name="Connecteur droit avec flèche 29"/>
        <xdr:cNvCxnSpPr>
          <a:stCxn id="17" idx="7"/>
        </xdr:cNvCxnSpPr>
      </xdr:nvCxnSpPr>
      <xdr:spPr>
        <a:xfrm flipV="1">
          <a:off x="684370" y="9063572"/>
          <a:ext cx="1049971" cy="2086497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7</xdr:col>
      <xdr:colOff>92478</xdr:colOff>
      <xdr:row>1</xdr:row>
      <xdr:rowOff>199491</xdr:rowOff>
    </xdr:from>
    <xdr:to>
      <xdr:col>9</xdr:col>
      <xdr:colOff>1320966</xdr:colOff>
      <xdr:row>3</xdr:row>
      <xdr:rowOff>50723</xdr:rowOff>
    </xdr:to>
    <xdr:sp macro="" textlink="">
      <xdr:nvSpPr>
        <xdr:cNvPr id="50" name="ZoneTexte 49"/>
        <xdr:cNvSpPr txBox="1"/>
      </xdr:nvSpPr>
      <xdr:spPr>
        <a:xfrm rot="19974062">
          <a:off x="6719157" y="444420"/>
          <a:ext cx="1677523" cy="341089"/>
        </a:xfrm>
        <a:prstGeom prst="rect">
          <a:avLst/>
        </a:prstGeom>
        <a:solidFill>
          <a:srgbClr val="66FFFF"/>
        </a:solidFill>
        <a:ln w="28575" cmpd="sng">
          <a:solidFill>
            <a:srgbClr val="00B0F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Recto attestation </a:t>
          </a:r>
          <a:r>
            <a:rPr lang="fr-FR" sz="1200" b="1" baseline="0"/>
            <a:t>n°1</a:t>
          </a:r>
          <a:endParaRPr lang="fr-FR" sz="1200" b="1"/>
        </a:p>
      </xdr:txBody>
    </xdr:sp>
    <xdr:clientData fPrintsWithSheet="0"/>
  </xdr:twoCellAnchor>
  <xdr:twoCellAnchor editAs="absolute">
    <xdr:from>
      <xdr:col>11</xdr:col>
      <xdr:colOff>450788</xdr:colOff>
      <xdr:row>4</xdr:row>
      <xdr:rowOff>233737</xdr:rowOff>
    </xdr:from>
    <xdr:to>
      <xdr:col>13</xdr:col>
      <xdr:colOff>529255</xdr:colOff>
      <xdr:row>8</xdr:row>
      <xdr:rowOff>56596</xdr:rowOff>
    </xdr:to>
    <xdr:pic>
      <xdr:nvPicPr>
        <xdr:cNvPr id="47" name="Image 46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2" t="25407" r="26179" b="57743"/>
        <a:stretch/>
      </xdr:blipFill>
      <xdr:spPr>
        <a:xfrm>
          <a:off x="10669752" y="1118201"/>
          <a:ext cx="1507217" cy="802574"/>
        </a:xfrm>
        <a:prstGeom prst="rect">
          <a:avLst/>
        </a:prstGeom>
      </xdr:spPr>
    </xdr:pic>
    <xdr:clientData/>
  </xdr:twoCellAnchor>
  <xdr:twoCellAnchor editAs="absolute">
    <xdr:from>
      <xdr:col>11</xdr:col>
      <xdr:colOff>409966</xdr:colOff>
      <xdr:row>8</xdr:row>
      <xdr:rowOff>172507</xdr:rowOff>
    </xdr:from>
    <xdr:to>
      <xdr:col>13</xdr:col>
      <xdr:colOff>1168790</xdr:colOff>
      <xdr:row>9</xdr:row>
      <xdr:rowOff>226937</xdr:rowOff>
    </xdr:to>
    <xdr:pic>
      <xdr:nvPicPr>
        <xdr:cNvPr id="48" name="Image 47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4" t="44784" r="15765" b="47072"/>
        <a:stretch/>
      </xdr:blipFill>
      <xdr:spPr>
        <a:xfrm>
          <a:off x="10628930" y="2036686"/>
          <a:ext cx="2187574" cy="394608"/>
        </a:xfrm>
        <a:prstGeom prst="rect">
          <a:avLst/>
        </a:prstGeom>
      </xdr:spPr>
    </xdr:pic>
    <xdr:clientData/>
  </xdr:twoCellAnchor>
  <xdr:twoCellAnchor editAs="absolute">
    <xdr:from>
      <xdr:col>13</xdr:col>
      <xdr:colOff>690076</xdr:colOff>
      <xdr:row>1</xdr:row>
      <xdr:rowOff>235036</xdr:rowOff>
    </xdr:from>
    <xdr:to>
      <xdr:col>15</xdr:col>
      <xdr:colOff>3031</xdr:colOff>
      <xdr:row>8</xdr:row>
      <xdr:rowOff>19786</xdr:rowOff>
    </xdr:to>
    <xdr:sp macro="" textlink="">
      <xdr:nvSpPr>
        <xdr:cNvPr id="31" name="ZoneTexte 30"/>
        <xdr:cNvSpPr txBox="1"/>
      </xdr:nvSpPr>
      <xdr:spPr>
        <a:xfrm>
          <a:off x="12337790" y="479965"/>
          <a:ext cx="1275105" cy="1404000"/>
        </a:xfrm>
        <a:prstGeom prst="rect">
          <a:avLst/>
        </a:prstGeom>
        <a:noFill/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 b="0"/>
            <a:t>PHOTO</a:t>
          </a:r>
        </a:p>
      </xdr:txBody>
    </xdr:sp>
    <xdr:clientData/>
  </xdr:twoCellAnchor>
  <xdr:twoCellAnchor editAs="absolute">
    <xdr:from>
      <xdr:col>9</xdr:col>
      <xdr:colOff>190500</xdr:colOff>
      <xdr:row>17</xdr:row>
      <xdr:rowOff>260737</xdr:rowOff>
    </xdr:from>
    <xdr:to>
      <xdr:col>9</xdr:col>
      <xdr:colOff>2381250</xdr:colOff>
      <xdr:row>19</xdr:row>
      <xdr:rowOff>278719</xdr:rowOff>
    </xdr:to>
    <xdr:pic>
      <xdr:nvPicPr>
        <xdr:cNvPr id="35" name="Image 3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9159" y="4372843"/>
          <a:ext cx="2190750" cy="461519"/>
        </a:xfrm>
        <a:prstGeom prst="rect">
          <a:avLst/>
        </a:prstGeom>
      </xdr:spPr>
    </xdr:pic>
    <xdr:clientData/>
  </xdr:twoCellAnchor>
  <xdr:twoCellAnchor editAs="absolute">
    <xdr:from>
      <xdr:col>11</xdr:col>
      <xdr:colOff>455985</xdr:colOff>
      <xdr:row>27</xdr:row>
      <xdr:rowOff>3085</xdr:rowOff>
    </xdr:from>
    <xdr:to>
      <xdr:col>13</xdr:col>
      <xdr:colOff>534452</xdr:colOff>
      <xdr:row>30</xdr:row>
      <xdr:rowOff>64070</xdr:rowOff>
    </xdr:to>
    <xdr:pic>
      <xdr:nvPicPr>
        <xdr:cNvPr id="56" name="Image 5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2" t="25407" r="26179" b="57743"/>
        <a:stretch/>
      </xdr:blipFill>
      <xdr:spPr>
        <a:xfrm>
          <a:off x="10674949" y="6711406"/>
          <a:ext cx="1507217" cy="795771"/>
        </a:xfrm>
        <a:prstGeom prst="rect">
          <a:avLst/>
        </a:prstGeom>
      </xdr:spPr>
    </xdr:pic>
    <xdr:clientData/>
  </xdr:twoCellAnchor>
  <xdr:twoCellAnchor editAs="absolute">
    <xdr:from>
      <xdr:col>11</xdr:col>
      <xdr:colOff>415163</xdr:colOff>
      <xdr:row>30</xdr:row>
      <xdr:rowOff>179981</xdr:rowOff>
    </xdr:from>
    <xdr:to>
      <xdr:col>13</xdr:col>
      <xdr:colOff>1173987</xdr:colOff>
      <xdr:row>31</xdr:row>
      <xdr:rowOff>234409</xdr:rowOff>
    </xdr:to>
    <xdr:pic>
      <xdr:nvPicPr>
        <xdr:cNvPr id="57" name="Image 56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4" t="44784" r="15765" b="47072"/>
        <a:stretch/>
      </xdr:blipFill>
      <xdr:spPr>
        <a:xfrm>
          <a:off x="10634127" y="7623088"/>
          <a:ext cx="2187574" cy="394607"/>
        </a:xfrm>
        <a:prstGeom prst="rect">
          <a:avLst/>
        </a:prstGeom>
      </xdr:spPr>
    </xdr:pic>
    <xdr:clientData/>
  </xdr:twoCellAnchor>
  <xdr:twoCellAnchor editAs="absolute">
    <xdr:from>
      <xdr:col>9</xdr:col>
      <xdr:colOff>195697</xdr:colOff>
      <xdr:row>39</xdr:row>
      <xdr:rowOff>268211</xdr:rowOff>
    </xdr:from>
    <xdr:to>
      <xdr:col>9</xdr:col>
      <xdr:colOff>2386447</xdr:colOff>
      <xdr:row>41</xdr:row>
      <xdr:rowOff>286193</xdr:rowOff>
    </xdr:to>
    <xdr:pic>
      <xdr:nvPicPr>
        <xdr:cNvPr id="59" name="Image 5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8804" y="10010925"/>
          <a:ext cx="2190750" cy="467018"/>
        </a:xfrm>
        <a:prstGeom prst="rect">
          <a:avLst/>
        </a:prstGeom>
      </xdr:spPr>
    </xdr:pic>
    <xdr:clientData/>
  </xdr:twoCellAnchor>
  <xdr:twoCellAnchor editAs="absolute">
    <xdr:from>
      <xdr:col>2</xdr:col>
      <xdr:colOff>189274</xdr:colOff>
      <xdr:row>1</xdr:row>
      <xdr:rowOff>70482</xdr:rowOff>
    </xdr:from>
    <xdr:to>
      <xdr:col>3</xdr:col>
      <xdr:colOff>383944</xdr:colOff>
      <xdr:row>3</xdr:row>
      <xdr:rowOff>98232</xdr:rowOff>
    </xdr:to>
    <xdr:pic>
      <xdr:nvPicPr>
        <xdr:cNvPr id="22" name="Image 2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743" y="308607"/>
          <a:ext cx="551857" cy="504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9</xdr:col>
      <xdr:colOff>945699</xdr:colOff>
      <xdr:row>69</xdr:row>
      <xdr:rowOff>136018</xdr:rowOff>
    </xdr:from>
    <xdr:to>
      <xdr:col>13</xdr:col>
      <xdr:colOff>985105</xdr:colOff>
      <xdr:row>71</xdr:row>
      <xdr:rowOff>70115</xdr:rowOff>
    </xdr:to>
    <xdr:pic>
      <xdr:nvPicPr>
        <xdr:cNvPr id="74" name="Image 73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70" t="4104" r="17064" b="87053"/>
        <a:stretch/>
      </xdr:blipFill>
      <xdr:spPr>
        <a:xfrm>
          <a:off x="8385782" y="16857685"/>
          <a:ext cx="4240990" cy="420930"/>
        </a:xfrm>
        <a:prstGeom prst="rect">
          <a:avLst/>
        </a:prstGeom>
      </xdr:spPr>
    </xdr:pic>
    <xdr:clientData/>
  </xdr:twoCellAnchor>
  <xdr:twoCellAnchor editAs="absolute">
    <xdr:from>
      <xdr:col>9</xdr:col>
      <xdr:colOff>963542</xdr:colOff>
      <xdr:row>45</xdr:row>
      <xdr:rowOff>138143</xdr:rowOff>
    </xdr:from>
    <xdr:to>
      <xdr:col>13</xdr:col>
      <xdr:colOff>1002948</xdr:colOff>
      <xdr:row>47</xdr:row>
      <xdr:rowOff>62713</xdr:rowOff>
    </xdr:to>
    <xdr:pic>
      <xdr:nvPicPr>
        <xdr:cNvPr id="82" name="Image 81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70" t="4104" r="17064" b="87053"/>
        <a:stretch/>
      </xdr:blipFill>
      <xdr:spPr>
        <a:xfrm>
          <a:off x="8403625" y="11292976"/>
          <a:ext cx="4240990" cy="411404"/>
        </a:xfrm>
        <a:prstGeom prst="rect">
          <a:avLst/>
        </a:prstGeom>
      </xdr:spPr>
    </xdr:pic>
    <xdr:clientData/>
  </xdr:twoCellAnchor>
  <xdr:twoCellAnchor editAs="absolute">
    <xdr:from>
      <xdr:col>12</xdr:col>
      <xdr:colOff>291173</xdr:colOff>
      <xdr:row>62</xdr:row>
      <xdr:rowOff>31975</xdr:rowOff>
    </xdr:from>
    <xdr:to>
      <xdr:col>14</xdr:col>
      <xdr:colOff>97322</xdr:colOff>
      <xdr:row>65</xdr:row>
      <xdr:rowOff>4005</xdr:rowOff>
    </xdr:to>
    <xdr:sp macro="" textlink="">
      <xdr:nvSpPr>
        <xdr:cNvPr id="68" name="ZoneTexte 67"/>
        <xdr:cNvSpPr txBox="1"/>
      </xdr:nvSpPr>
      <xdr:spPr>
        <a:xfrm>
          <a:off x="10673423" y="14450444"/>
          <a:ext cx="2044524" cy="781655"/>
        </a:xfrm>
        <a:prstGeom prst="rect">
          <a:avLst/>
        </a:prstGeom>
        <a:noFill/>
        <a:ln w="127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fr-FR" sz="1400" b="0"/>
        </a:p>
      </xdr:txBody>
    </xdr:sp>
    <xdr:clientData/>
  </xdr:twoCellAnchor>
  <xdr:twoCellAnchor editAs="absolute">
    <xdr:from>
      <xdr:col>3</xdr:col>
      <xdr:colOff>328275</xdr:colOff>
      <xdr:row>0</xdr:row>
      <xdr:rowOff>216340</xdr:rowOff>
    </xdr:from>
    <xdr:to>
      <xdr:col>6</xdr:col>
      <xdr:colOff>185400</xdr:colOff>
      <xdr:row>4</xdr:row>
      <xdr:rowOff>47624</xdr:rowOff>
    </xdr:to>
    <xdr:sp macro="" textlink="">
      <xdr:nvSpPr>
        <xdr:cNvPr id="71" name="ZoneTexte 70"/>
        <xdr:cNvSpPr txBox="1"/>
      </xdr:nvSpPr>
      <xdr:spPr>
        <a:xfrm>
          <a:off x="1387931" y="216340"/>
          <a:ext cx="5083969" cy="6885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>
          <a:noAutofit/>
        </a:bodyPr>
        <a:lstStyle/>
        <a:p>
          <a:pPr algn="l"/>
          <a:r>
            <a:rPr lang="fr-FR" sz="1600" b="1">
              <a:solidFill>
                <a:srgbClr val="FF0000"/>
              </a:solidFill>
              <a:effectLst/>
            </a:rPr>
            <a:t>Cette opération prend en compte</a:t>
          </a:r>
          <a:r>
            <a:rPr lang="fr-FR" sz="1600" b="1" baseline="0">
              <a:solidFill>
                <a:srgbClr val="FF0000"/>
              </a:solidFill>
              <a:effectLst/>
            </a:rPr>
            <a:t> </a:t>
          </a:r>
          <a:r>
            <a:rPr lang="fr-FR" sz="1600" b="1">
              <a:solidFill>
                <a:srgbClr val="FF0000"/>
              </a:solidFill>
              <a:effectLst/>
            </a:rPr>
            <a:t>l'option d'impression </a:t>
          </a:r>
          <a:r>
            <a:rPr lang="fr-FR" sz="1600" b="1">
              <a:effectLst/>
            </a:rPr>
            <a:t>  </a:t>
          </a:r>
          <a:r>
            <a:rPr lang="fr-FR" sz="1600" b="1">
              <a:solidFill>
                <a:schemeClr val="accent5">
                  <a:lumMod val="20000"/>
                  <a:lumOff val="80000"/>
                </a:schemeClr>
              </a:solidFill>
              <a:effectLst/>
            </a:rPr>
            <a:t>..</a:t>
          </a:r>
          <a:r>
            <a:rPr lang="fr-FR" sz="1600" b="1">
              <a:solidFill>
                <a:srgbClr val="FF0000"/>
              </a:solidFill>
              <a:effectLst/>
            </a:rPr>
            <a:t>mais pas</a:t>
          </a:r>
          <a:r>
            <a:rPr lang="fr-FR" sz="1600" b="1" baseline="0">
              <a:solidFill>
                <a:srgbClr val="FF0000"/>
              </a:solidFill>
              <a:effectLst/>
            </a:rPr>
            <a:t> </a:t>
          </a:r>
          <a:r>
            <a:rPr lang="fr-FR" sz="1600" b="1">
              <a:solidFill>
                <a:srgbClr val="FF0000"/>
              </a:solidFill>
              <a:effectLst/>
            </a:rPr>
            <a:t>les</a:t>
          </a:r>
          <a:r>
            <a:rPr lang="fr-FR" sz="1600" b="1" baseline="0">
              <a:solidFill>
                <a:srgbClr val="FF0000"/>
              </a:solidFill>
              <a:effectLst/>
            </a:rPr>
            <a:t> options de filtre de la page "TEST"</a:t>
          </a:r>
          <a:endParaRPr lang="fr-FR" sz="1600" b="1">
            <a:solidFill>
              <a:srgbClr val="FF0000"/>
            </a:solidFill>
            <a:effectLst/>
          </a:endParaRPr>
        </a:p>
      </xdr:txBody>
    </xdr:sp>
    <xdr:clientData/>
  </xdr:twoCellAnchor>
  <xdr:twoCellAnchor editAs="absolute">
    <xdr:from>
      <xdr:col>9</xdr:col>
      <xdr:colOff>404894</xdr:colOff>
      <xdr:row>55</xdr:row>
      <xdr:rowOff>99997</xdr:rowOff>
    </xdr:from>
    <xdr:to>
      <xdr:col>10</xdr:col>
      <xdr:colOff>4844</xdr:colOff>
      <xdr:row>57</xdr:row>
      <xdr:rowOff>59516</xdr:rowOff>
    </xdr:to>
    <xdr:sp macro="" textlink="">
      <xdr:nvSpPr>
        <xdr:cNvPr id="91" name="ZoneTexte 90"/>
        <xdr:cNvSpPr txBox="1"/>
      </xdr:nvSpPr>
      <xdr:spPr>
        <a:xfrm>
          <a:off x="7844977" y="13339747"/>
          <a:ext cx="2147887" cy="3299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fr-FR" sz="1300" b="1"/>
            <a:t>Attestation</a:t>
          </a:r>
          <a:r>
            <a:rPr lang="fr-FR" sz="1300" b="1" baseline="0"/>
            <a:t> d</a:t>
          </a:r>
          <a:r>
            <a:rPr lang="fr-FR" sz="1300" b="1"/>
            <a:t>élivrée le :</a:t>
          </a:r>
        </a:p>
      </xdr:txBody>
    </xdr:sp>
    <xdr:clientData/>
  </xdr:twoCellAnchor>
  <xdr:twoCellAnchor editAs="absolute">
    <xdr:from>
      <xdr:col>9</xdr:col>
      <xdr:colOff>391287</xdr:colOff>
      <xdr:row>79</xdr:row>
      <xdr:rowOff>99994</xdr:rowOff>
    </xdr:from>
    <xdr:to>
      <xdr:col>10</xdr:col>
      <xdr:colOff>762</xdr:colOff>
      <xdr:row>81</xdr:row>
      <xdr:rowOff>59515</xdr:rowOff>
    </xdr:to>
    <xdr:sp macro="" textlink="">
      <xdr:nvSpPr>
        <xdr:cNvPr id="85" name="ZoneTexte 84"/>
        <xdr:cNvSpPr txBox="1"/>
      </xdr:nvSpPr>
      <xdr:spPr>
        <a:xfrm>
          <a:off x="7831370" y="18906577"/>
          <a:ext cx="2147887" cy="3299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fr-FR" sz="1300" b="1"/>
            <a:t>Attestation</a:t>
          </a:r>
          <a:r>
            <a:rPr lang="fr-FR" sz="1300" b="1" baseline="0"/>
            <a:t> d</a:t>
          </a:r>
          <a:r>
            <a:rPr lang="fr-FR" sz="1300" b="1"/>
            <a:t>élivrée le :</a:t>
          </a:r>
        </a:p>
      </xdr:txBody>
    </xdr:sp>
    <xdr:clientData/>
  </xdr:twoCellAnchor>
  <xdr:twoCellAnchor editAs="absolute">
    <xdr:from>
      <xdr:col>9</xdr:col>
      <xdr:colOff>370251</xdr:colOff>
      <xdr:row>62</xdr:row>
      <xdr:rowOff>31975</xdr:rowOff>
    </xdr:from>
    <xdr:to>
      <xdr:col>9</xdr:col>
      <xdr:colOff>2446903</xdr:colOff>
      <xdr:row>65</xdr:row>
      <xdr:rowOff>4005</xdr:rowOff>
    </xdr:to>
    <xdr:sp macro="" textlink="">
      <xdr:nvSpPr>
        <xdr:cNvPr id="86" name="ZoneTexte 85"/>
        <xdr:cNvSpPr txBox="1"/>
      </xdr:nvSpPr>
      <xdr:spPr>
        <a:xfrm>
          <a:off x="7810334" y="14763975"/>
          <a:ext cx="2076652" cy="797530"/>
        </a:xfrm>
        <a:prstGeom prst="rect">
          <a:avLst/>
        </a:prstGeom>
        <a:noFill/>
        <a:ln w="127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fr-FR" sz="1400" b="0"/>
        </a:p>
      </xdr:txBody>
    </xdr:sp>
    <xdr:clientData/>
  </xdr:twoCellAnchor>
  <xdr:twoCellAnchor editAs="absolute">
    <xdr:from>
      <xdr:col>12</xdr:col>
      <xdr:colOff>291173</xdr:colOff>
      <xdr:row>86</xdr:row>
      <xdr:rowOff>45580</xdr:rowOff>
    </xdr:from>
    <xdr:to>
      <xdr:col>14</xdr:col>
      <xdr:colOff>97322</xdr:colOff>
      <xdr:row>89</xdr:row>
      <xdr:rowOff>17609</xdr:rowOff>
    </xdr:to>
    <xdr:sp macro="" textlink="">
      <xdr:nvSpPr>
        <xdr:cNvPr id="93" name="ZoneTexte 92"/>
        <xdr:cNvSpPr txBox="1"/>
      </xdr:nvSpPr>
      <xdr:spPr>
        <a:xfrm>
          <a:off x="10673423" y="19893299"/>
          <a:ext cx="2044524" cy="781654"/>
        </a:xfrm>
        <a:prstGeom prst="rect">
          <a:avLst/>
        </a:prstGeom>
        <a:noFill/>
        <a:ln w="127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fr-FR" sz="1400" b="0"/>
        </a:p>
      </xdr:txBody>
    </xdr:sp>
    <xdr:clientData/>
  </xdr:twoCellAnchor>
  <xdr:twoCellAnchor editAs="absolute">
    <xdr:from>
      <xdr:col>9</xdr:col>
      <xdr:colOff>370251</xdr:colOff>
      <xdr:row>86</xdr:row>
      <xdr:rowOff>45580</xdr:rowOff>
    </xdr:from>
    <xdr:to>
      <xdr:col>9</xdr:col>
      <xdr:colOff>2446903</xdr:colOff>
      <xdr:row>89</xdr:row>
      <xdr:rowOff>17609</xdr:rowOff>
    </xdr:to>
    <xdr:sp macro="" textlink="">
      <xdr:nvSpPr>
        <xdr:cNvPr id="94" name="ZoneTexte 93"/>
        <xdr:cNvSpPr txBox="1"/>
      </xdr:nvSpPr>
      <xdr:spPr>
        <a:xfrm>
          <a:off x="7810334" y="20344413"/>
          <a:ext cx="2076652" cy="797529"/>
        </a:xfrm>
        <a:prstGeom prst="rect">
          <a:avLst/>
        </a:prstGeom>
        <a:noFill/>
        <a:ln w="127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fr-FR" sz="1400" b="0"/>
        </a:p>
      </xdr:txBody>
    </xdr:sp>
    <xdr:clientData/>
  </xdr:twoCellAnchor>
  <xdr:twoCellAnchor editAs="absolute">
    <xdr:from>
      <xdr:col>13</xdr:col>
      <xdr:colOff>687691</xdr:colOff>
      <xdr:row>23</xdr:row>
      <xdr:rowOff>235678</xdr:rowOff>
    </xdr:from>
    <xdr:to>
      <xdr:col>14</xdr:col>
      <xdr:colOff>329600</xdr:colOff>
      <xdr:row>30</xdr:row>
      <xdr:rowOff>34035</xdr:rowOff>
    </xdr:to>
    <xdr:sp macro="" textlink="">
      <xdr:nvSpPr>
        <xdr:cNvPr id="95" name="ZoneTexte 94"/>
        <xdr:cNvSpPr txBox="1"/>
      </xdr:nvSpPr>
      <xdr:spPr>
        <a:xfrm>
          <a:off x="12335405" y="6073142"/>
          <a:ext cx="1280209" cy="1404000"/>
        </a:xfrm>
        <a:prstGeom prst="rect">
          <a:avLst/>
        </a:prstGeom>
        <a:noFill/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 b="0"/>
            <a:t>PHOTO</a:t>
          </a:r>
        </a:p>
      </xdr:txBody>
    </xdr:sp>
    <xdr:clientData/>
  </xdr:twoCellAnchor>
  <xdr:twoCellAnchor editAs="absolute">
    <xdr:from>
      <xdr:col>0</xdr:col>
      <xdr:colOff>103339</xdr:colOff>
      <xdr:row>48</xdr:row>
      <xdr:rowOff>35831</xdr:rowOff>
    </xdr:from>
    <xdr:to>
      <xdr:col>0</xdr:col>
      <xdr:colOff>569117</xdr:colOff>
      <xdr:row>51</xdr:row>
      <xdr:rowOff>5148</xdr:rowOff>
    </xdr:to>
    <xdr:pic>
      <xdr:nvPicPr>
        <xdr:cNvPr id="102" name="Image 10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39" y="11692050"/>
          <a:ext cx="465778" cy="564629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0</xdr:col>
      <xdr:colOff>328611</xdr:colOff>
      <xdr:row>49</xdr:row>
      <xdr:rowOff>55274</xdr:rowOff>
    </xdr:from>
    <xdr:to>
      <xdr:col>3</xdr:col>
      <xdr:colOff>378353</xdr:colOff>
      <xdr:row>51</xdr:row>
      <xdr:rowOff>11095</xdr:rowOff>
    </xdr:to>
    <xdr:sp macro="" textlink="">
      <xdr:nvSpPr>
        <xdr:cNvPr id="103" name="ZoneTexte 102"/>
        <xdr:cNvSpPr txBox="1"/>
      </xdr:nvSpPr>
      <xdr:spPr>
        <a:xfrm>
          <a:off x="328611" y="11949618"/>
          <a:ext cx="1109398" cy="3130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>
          <a:spAutoFit/>
        </a:bodyPr>
        <a:lstStyle/>
        <a:p>
          <a:pPr algn="ctr"/>
          <a:r>
            <a:rPr lang="fr-FR" sz="1400" b="1"/>
            <a:t>Imprimer</a:t>
          </a:r>
        </a:p>
      </xdr:txBody>
    </xdr:sp>
    <xdr:clientData/>
  </xdr:twoCellAnchor>
  <xdr:twoCellAnchor editAs="absolute">
    <xdr:from>
      <xdr:col>0</xdr:col>
      <xdr:colOff>111916</xdr:colOff>
      <xdr:row>50</xdr:row>
      <xdr:rowOff>174161</xdr:rowOff>
    </xdr:from>
    <xdr:to>
      <xdr:col>3</xdr:col>
      <xdr:colOff>407189</xdr:colOff>
      <xdr:row>52</xdr:row>
      <xdr:rowOff>129223</xdr:rowOff>
    </xdr:to>
    <xdr:sp macro="" textlink="">
      <xdr:nvSpPr>
        <xdr:cNvPr id="104" name="ZoneTexte 103"/>
        <xdr:cNvSpPr txBox="1"/>
      </xdr:nvSpPr>
      <xdr:spPr>
        <a:xfrm>
          <a:off x="111916" y="12187567"/>
          <a:ext cx="1354929" cy="312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>
          <a:spAutoFit/>
        </a:bodyPr>
        <a:lstStyle/>
        <a:p>
          <a:pPr algn="ctr"/>
          <a:r>
            <a:rPr lang="fr-FR" sz="1400" b="1"/>
            <a:t>de préférence</a:t>
          </a:r>
        </a:p>
      </xdr:txBody>
    </xdr:sp>
    <xdr:clientData/>
  </xdr:twoCellAnchor>
  <xdr:twoCellAnchor editAs="absolute">
    <xdr:from>
      <xdr:col>0</xdr:col>
      <xdr:colOff>85723</xdr:colOff>
      <xdr:row>52</xdr:row>
      <xdr:rowOff>54164</xdr:rowOff>
    </xdr:from>
    <xdr:to>
      <xdr:col>3</xdr:col>
      <xdr:colOff>438488</xdr:colOff>
      <xdr:row>54</xdr:row>
      <xdr:rowOff>11196</xdr:rowOff>
    </xdr:to>
    <xdr:sp macro="" textlink="">
      <xdr:nvSpPr>
        <xdr:cNvPr id="105" name="ZoneTexte 104"/>
        <xdr:cNvSpPr txBox="1"/>
      </xdr:nvSpPr>
      <xdr:spPr>
        <a:xfrm>
          <a:off x="85723" y="12424758"/>
          <a:ext cx="1412421" cy="3142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>
          <a:spAutoFit/>
        </a:bodyPr>
        <a:lstStyle/>
        <a:p>
          <a:pPr algn="ctr"/>
          <a:r>
            <a:rPr lang="fr-FR" sz="1400" b="1"/>
            <a:t>sur des feuilles</a:t>
          </a:r>
        </a:p>
      </xdr:txBody>
    </xdr:sp>
    <xdr:clientData/>
  </xdr:twoCellAnchor>
  <xdr:twoCellAnchor editAs="absolute">
    <xdr:from>
      <xdr:col>0</xdr:col>
      <xdr:colOff>83342</xdr:colOff>
      <xdr:row>53</xdr:row>
      <xdr:rowOff>55199</xdr:rowOff>
    </xdr:from>
    <xdr:to>
      <xdr:col>3</xdr:col>
      <xdr:colOff>378615</xdr:colOff>
      <xdr:row>54</xdr:row>
      <xdr:rowOff>214425</xdr:rowOff>
    </xdr:to>
    <xdr:sp macro="" textlink="">
      <xdr:nvSpPr>
        <xdr:cNvPr id="106" name="ZoneTexte 105"/>
        <xdr:cNvSpPr txBox="1"/>
      </xdr:nvSpPr>
      <xdr:spPr>
        <a:xfrm>
          <a:off x="83342" y="12663918"/>
          <a:ext cx="1354929" cy="2782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/>
          <a:r>
            <a:rPr lang="fr-FR" sz="1400" b="1"/>
            <a:t>cartonnées</a:t>
          </a:r>
        </a:p>
      </xdr:txBody>
    </xdr:sp>
    <xdr:clientData/>
  </xdr:twoCellAnchor>
  <xdr:twoCellAnchor editAs="absolute">
    <xdr:from>
      <xdr:col>4</xdr:col>
      <xdr:colOff>3738562</xdr:colOff>
      <xdr:row>6</xdr:row>
      <xdr:rowOff>190501</xdr:rowOff>
    </xdr:from>
    <xdr:to>
      <xdr:col>6</xdr:col>
      <xdr:colOff>285750</xdr:colOff>
      <xdr:row>10</xdr:row>
      <xdr:rowOff>226219</xdr:rowOff>
    </xdr:to>
    <xdr:cxnSp macro="">
      <xdr:nvCxnSpPr>
        <xdr:cNvPr id="78" name="Connecteur droit avec flèche 77"/>
        <xdr:cNvCxnSpPr/>
      </xdr:nvCxnSpPr>
      <xdr:spPr>
        <a:xfrm flipV="1">
          <a:off x="5393531" y="1524001"/>
          <a:ext cx="1178719" cy="1083468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4</xdr:col>
      <xdr:colOff>19841</xdr:colOff>
      <xdr:row>27</xdr:row>
      <xdr:rowOff>217297</xdr:rowOff>
    </xdr:from>
    <xdr:to>
      <xdr:col>4</xdr:col>
      <xdr:colOff>445227</xdr:colOff>
      <xdr:row>29</xdr:row>
      <xdr:rowOff>178339</xdr:rowOff>
    </xdr:to>
    <xdr:sp macro="" textlink="">
      <xdr:nvSpPr>
        <xdr:cNvPr id="109" name="Ellipse 108"/>
        <xdr:cNvSpPr>
          <a:spLocks noChangeAspect="1"/>
        </xdr:cNvSpPr>
      </xdr:nvSpPr>
      <xdr:spPr>
        <a:xfrm>
          <a:off x="1674810" y="6753828"/>
          <a:ext cx="425386" cy="437292"/>
        </a:xfrm>
        <a:prstGeom prst="ellipse">
          <a:avLst/>
        </a:prstGeom>
        <a:solidFill>
          <a:schemeClr val="bg1">
            <a:lumMod val="85000"/>
          </a:schemeClr>
        </a:solidFill>
        <a:ln w="28575"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>
              <a:ln w="12700">
                <a:solidFill>
                  <a:srgbClr val="FF0000"/>
                </a:solidFill>
              </a:ln>
              <a:solidFill>
                <a:srgbClr val="FF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4</a:t>
          </a:r>
        </a:p>
      </xdr:txBody>
    </xdr:sp>
    <xdr:clientData/>
  </xdr:twoCellAnchor>
  <xdr:twoCellAnchor editAs="absolute">
    <xdr:from>
      <xdr:col>4</xdr:col>
      <xdr:colOff>453760</xdr:colOff>
      <xdr:row>27</xdr:row>
      <xdr:rowOff>89918</xdr:rowOff>
    </xdr:from>
    <xdr:to>
      <xdr:col>4</xdr:col>
      <xdr:colOff>2881312</xdr:colOff>
      <xdr:row>30</xdr:row>
      <xdr:rowOff>95250</xdr:rowOff>
    </xdr:to>
    <xdr:sp macro="" textlink="">
      <xdr:nvSpPr>
        <xdr:cNvPr id="110" name="ZoneTexte 109"/>
        <xdr:cNvSpPr txBox="1"/>
      </xdr:nvSpPr>
      <xdr:spPr>
        <a:xfrm>
          <a:off x="2108729" y="6626449"/>
          <a:ext cx="2427552" cy="7197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>
          <a:noAutofit/>
        </a:bodyPr>
        <a:lstStyle/>
        <a:p>
          <a:r>
            <a:rPr lang="fr-FR" sz="1400" b="1"/>
            <a:t>Définir le nombre de</a:t>
          </a:r>
          <a:r>
            <a:rPr lang="fr-FR" sz="1400" b="1" baseline="0"/>
            <a:t> </a:t>
          </a:r>
          <a:r>
            <a:rPr lang="fr-FR" sz="1400" b="1"/>
            <a:t>copies</a:t>
          </a:r>
        </a:p>
        <a:p>
          <a:r>
            <a:rPr lang="fr-FR" sz="1400" b="1"/>
            <a:t>et</a:t>
          </a:r>
          <a:r>
            <a:rPr lang="fr-FR" sz="1400" b="1" baseline="0"/>
            <a:t> </a:t>
          </a:r>
          <a:r>
            <a:rPr lang="fr-FR" sz="1400" b="1"/>
            <a:t>l'imprimante</a:t>
          </a:r>
        </a:p>
      </xdr:txBody>
    </xdr:sp>
    <xdr:clientData/>
  </xdr:twoCellAnchor>
  <xdr:twoCellAnchor editAs="absolute">
    <xdr:from>
      <xdr:col>4</xdr:col>
      <xdr:colOff>293686</xdr:colOff>
      <xdr:row>29</xdr:row>
      <xdr:rowOff>185914</xdr:rowOff>
    </xdr:from>
    <xdr:to>
      <xdr:col>4</xdr:col>
      <xdr:colOff>1238250</xdr:colOff>
      <xdr:row>39</xdr:row>
      <xdr:rowOff>178594</xdr:rowOff>
    </xdr:to>
    <xdr:cxnSp macro="">
      <xdr:nvCxnSpPr>
        <xdr:cNvPr id="111" name="Connecteur droit avec flèche 110"/>
        <xdr:cNvCxnSpPr/>
      </xdr:nvCxnSpPr>
      <xdr:spPr>
        <a:xfrm>
          <a:off x="1948655" y="7198695"/>
          <a:ext cx="944564" cy="2469180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4</xdr:col>
      <xdr:colOff>281780</xdr:colOff>
      <xdr:row>29</xdr:row>
      <xdr:rowOff>183266</xdr:rowOff>
    </xdr:from>
    <xdr:to>
      <xdr:col>4</xdr:col>
      <xdr:colOff>1488282</xdr:colOff>
      <xdr:row>34</xdr:row>
      <xdr:rowOff>190494</xdr:rowOff>
    </xdr:to>
    <xdr:cxnSp macro="">
      <xdr:nvCxnSpPr>
        <xdr:cNvPr id="112" name="Connecteur droit avec flèche 111"/>
        <xdr:cNvCxnSpPr/>
      </xdr:nvCxnSpPr>
      <xdr:spPr>
        <a:xfrm>
          <a:off x="1936749" y="7196047"/>
          <a:ext cx="1206502" cy="1293103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11</xdr:col>
      <xdr:colOff>437643</xdr:colOff>
      <xdr:row>96</xdr:row>
      <xdr:rowOff>232924</xdr:rowOff>
    </xdr:from>
    <xdr:to>
      <xdr:col>13</xdr:col>
      <xdr:colOff>516110</xdr:colOff>
      <xdr:row>100</xdr:row>
      <xdr:rowOff>55784</xdr:rowOff>
    </xdr:to>
    <xdr:pic>
      <xdr:nvPicPr>
        <xdr:cNvPr id="149" name="Image 148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2" t="25407" r="26179" b="57743"/>
        <a:stretch/>
      </xdr:blipFill>
      <xdr:spPr>
        <a:xfrm>
          <a:off x="10656607" y="23065710"/>
          <a:ext cx="1507217" cy="802574"/>
        </a:xfrm>
        <a:prstGeom prst="rect">
          <a:avLst/>
        </a:prstGeom>
      </xdr:spPr>
    </xdr:pic>
    <xdr:clientData/>
  </xdr:twoCellAnchor>
  <xdr:twoCellAnchor editAs="absolute">
    <xdr:from>
      <xdr:col>11</xdr:col>
      <xdr:colOff>396821</xdr:colOff>
      <xdr:row>100</xdr:row>
      <xdr:rowOff>162170</xdr:rowOff>
    </xdr:from>
    <xdr:to>
      <xdr:col>13</xdr:col>
      <xdr:colOff>1155645</xdr:colOff>
      <xdr:row>101</xdr:row>
      <xdr:rowOff>207074</xdr:rowOff>
    </xdr:to>
    <xdr:pic>
      <xdr:nvPicPr>
        <xdr:cNvPr id="150" name="Image 149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4" t="44784" r="15765" b="47072"/>
        <a:stretch/>
      </xdr:blipFill>
      <xdr:spPr>
        <a:xfrm>
          <a:off x="10615785" y="23974670"/>
          <a:ext cx="2187574" cy="385083"/>
        </a:xfrm>
        <a:prstGeom prst="rect">
          <a:avLst/>
        </a:prstGeom>
      </xdr:spPr>
    </xdr:pic>
    <xdr:clientData/>
  </xdr:twoCellAnchor>
  <xdr:twoCellAnchor editAs="absolute">
    <xdr:from>
      <xdr:col>13</xdr:col>
      <xdr:colOff>676931</xdr:colOff>
      <xdr:row>93</xdr:row>
      <xdr:rowOff>234224</xdr:rowOff>
    </xdr:from>
    <xdr:to>
      <xdr:col>14</xdr:col>
      <xdr:colOff>332786</xdr:colOff>
      <xdr:row>100</xdr:row>
      <xdr:rowOff>18974</xdr:rowOff>
    </xdr:to>
    <xdr:sp macro="" textlink="">
      <xdr:nvSpPr>
        <xdr:cNvPr id="151" name="ZoneTexte 150"/>
        <xdr:cNvSpPr txBox="1"/>
      </xdr:nvSpPr>
      <xdr:spPr>
        <a:xfrm>
          <a:off x="12324645" y="22427474"/>
          <a:ext cx="1275105" cy="1404000"/>
        </a:xfrm>
        <a:prstGeom prst="rect">
          <a:avLst/>
        </a:prstGeom>
        <a:noFill/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 b="0"/>
            <a:t>PHOTO</a:t>
          </a:r>
        </a:p>
      </xdr:txBody>
    </xdr:sp>
    <xdr:clientData/>
  </xdr:twoCellAnchor>
  <xdr:twoCellAnchor editAs="absolute">
    <xdr:from>
      <xdr:col>9</xdr:col>
      <xdr:colOff>177355</xdr:colOff>
      <xdr:row>109</xdr:row>
      <xdr:rowOff>259925</xdr:rowOff>
    </xdr:from>
    <xdr:to>
      <xdr:col>9</xdr:col>
      <xdr:colOff>2368105</xdr:colOff>
      <xdr:row>111</xdr:row>
      <xdr:rowOff>277906</xdr:rowOff>
    </xdr:to>
    <xdr:pic>
      <xdr:nvPicPr>
        <xdr:cNvPr id="152" name="Image 15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462" y="26372032"/>
          <a:ext cx="2190750" cy="467017"/>
        </a:xfrm>
        <a:prstGeom prst="rect">
          <a:avLst/>
        </a:prstGeom>
      </xdr:spPr>
    </xdr:pic>
    <xdr:clientData/>
  </xdr:twoCellAnchor>
  <xdr:twoCellAnchor editAs="absolute">
    <xdr:from>
      <xdr:col>11</xdr:col>
      <xdr:colOff>442840</xdr:colOff>
      <xdr:row>119</xdr:row>
      <xdr:rowOff>2272</xdr:rowOff>
    </xdr:from>
    <xdr:to>
      <xdr:col>13</xdr:col>
      <xdr:colOff>521307</xdr:colOff>
      <xdr:row>122</xdr:row>
      <xdr:rowOff>44207</xdr:rowOff>
    </xdr:to>
    <xdr:pic>
      <xdr:nvPicPr>
        <xdr:cNvPr id="153" name="Image 152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2" t="25407" r="26179" b="57743"/>
        <a:stretch/>
      </xdr:blipFill>
      <xdr:spPr>
        <a:xfrm>
          <a:off x="10661804" y="28658915"/>
          <a:ext cx="1507217" cy="776721"/>
        </a:xfrm>
        <a:prstGeom prst="rect">
          <a:avLst/>
        </a:prstGeom>
      </xdr:spPr>
    </xdr:pic>
    <xdr:clientData/>
  </xdr:twoCellAnchor>
  <xdr:twoCellAnchor editAs="absolute">
    <xdr:from>
      <xdr:col>11</xdr:col>
      <xdr:colOff>402018</xdr:colOff>
      <xdr:row>122</xdr:row>
      <xdr:rowOff>179168</xdr:rowOff>
    </xdr:from>
    <xdr:to>
      <xdr:col>13</xdr:col>
      <xdr:colOff>1160842</xdr:colOff>
      <xdr:row>123</xdr:row>
      <xdr:rowOff>233597</xdr:rowOff>
    </xdr:to>
    <xdr:pic>
      <xdr:nvPicPr>
        <xdr:cNvPr id="154" name="Image 153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4" t="44784" r="15765" b="47072"/>
        <a:stretch/>
      </xdr:blipFill>
      <xdr:spPr>
        <a:xfrm>
          <a:off x="10620982" y="29570597"/>
          <a:ext cx="2187574" cy="394607"/>
        </a:xfrm>
        <a:prstGeom prst="rect">
          <a:avLst/>
        </a:prstGeom>
      </xdr:spPr>
    </xdr:pic>
    <xdr:clientData/>
  </xdr:twoCellAnchor>
  <xdr:twoCellAnchor editAs="absolute">
    <xdr:from>
      <xdr:col>9</xdr:col>
      <xdr:colOff>182552</xdr:colOff>
      <xdr:row>131</xdr:row>
      <xdr:rowOff>257873</xdr:rowOff>
    </xdr:from>
    <xdr:to>
      <xdr:col>9</xdr:col>
      <xdr:colOff>2373302</xdr:colOff>
      <xdr:row>133</xdr:row>
      <xdr:rowOff>285381</xdr:rowOff>
    </xdr:to>
    <xdr:pic>
      <xdr:nvPicPr>
        <xdr:cNvPr id="155" name="Image 15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5659" y="31948909"/>
          <a:ext cx="2190750" cy="476543"/>
        </a:xfrm>
        <a:prstGeom prst="rect">
          <a:avLst/>
        </a:prstGeom>
      </xdr:spPr>
    </xdr:pic>
    <xdr:clientData/>
  </xdr:twoCellAnchor>
  <xdr:twoCellAnchor editAs="absolute">
    <xdr:from>
      <xdr:col>9</xdr:col>
      <xdr:colOff>932554</xdr:colOff>
      <xdr:row>161</xdr:row>
      <xdr:rowOff>135205</xdr:rowOff>
    </xdr:from>
    <xdr:to>
      <xdr:col>13</xdr:col>
      <xdr:colOff>971960</xdr:colOff>
      <xdr:row>163</xdr:row>
      <xdr:rowOff>69303</xdr:rowOff>
    </xdr:to>
    <xdr:pic>
      <xdr:nvPicPr>
        <xdr:cNvPr id="156" name="Image 155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70" t="4104" r="17064" b="87053"/>
        <a:stretch/>
      </xdr:blipFill>
      <xdr:spPr>
        <a:xfrm>
          <a:off x="8375661" y="38888348"/>
          <a:ext cx="4244013" cy="423955"/>
        </a:xfrm>
        <a:prstGeom prst="rect">
          <a:avLst/>
        </a:prstGeom>
      </xdr:spPr>
    </xdr:pic>
    <xdr:clientData/>
  </xdr:twoCellAnchor>
  <xdr:twoCellAnchor editAs="absolute">
    <xdr:from>
      <xdr:col>9</xdr:col>
      <xdr:colOff>950397</xdr:colOff>
      <xdr:row>137</xdr:row>
      <xdr:rowOff>137331</xdr:rowOff>
    </xdr:from>
    <xdr:to>
      <xdr:col>13</xdr:col>
      <xdr:colOff>989803</xdr:colOff>
      <xdr:row>139</xdr:row>
      <xdr:rowOff>61901</xdr:rowOff>
    </xdr:to>
    <xdr:pic>
      <xdr:nvPicPr>
        <xdr:cNvPr id="157" name="Image 156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70" t="4104" r="17064" b="87053"/>
        <a:stretch/>
      </xdr:blipFill>
      <xdr:spPr>
        <a:xfrm>
          <a:off x="8393504" y="33311545"/>
          <a:ext cx="4244013" cy="414427"/>
        </a:xfrm>
        <a:prstGeom prst="rect">
          <a:avLst/>
        </a:prstGeom>
      </xdr:spPr>
    </xdr:pic>
    <xdr:clientData/>
  </xdr:twoCellAnchor>
  <xdr:twoCellAnchor editAs="absolute">
    <xdr:from>
      <xdr:col>9</xdr:col>
      <xdr:colOff>391749</xdr:colOff>
      <xdr:row>147</xdr:row>
      <xdr:rowOff>99185</xdr:rowOff>
    </xdr:from>
    <xdr:to>
      <xdr:col>10</xdr:col>
      <xdr:colOff>544</xdr:colOff>
      <xdr:row>149</xdr:row>
      <xdr:rowOff>58704</xdr:rowOff>
    </xdr:to>
    <xdr:sp macro="" textlink="">
      <xdr:nvSpPr>
        <xdr:cNvPr id="158" name="ZoneTexte 157"/>
        <xdr:cNvSpPr txBox="1"/>
      </xdr:nvSpPr>
      <xdr:spPr>
        <a:xfrm>
          <a:off x="7834856" y="35355292"/>
          <a:ext cx="2185307" cy="3269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fr-FR" sz="1300" b="1"/>
            <a:t>Attestation</a:t>
          </a:r>
          <a:r>
            <a:rPr lang="fr-FR" sz="1300" b="1" baseline="0"/>
            <a:t> d</a:t>
          </a:r>
          <a:r>
            <a:rPr lang="fr-FR" sz="1300" b="1"/>
            <a:t>élivrée le :</a:t>
          </a:r>
        </a:p>
      </xdr:txBody>
    </xdr:sp>
    <xdr:clientData/>
  </xdr:twoCellAnchor>
  <xdr:twoCellAnchor editAs="absolute">
    <xdr:from>
      <xdr:col>9</xdr:col>
      <xdr:colOff>378142</xdr:colOff>
      <xdr:row>171</xdr:row>
      <xdr:rowOff>99181</xdr:rowOff>
    </xdr:from>
    <xdr:to>
      <xdr:col>10</xdr:col>
      <xdr:colOff>5987</xdr:colOff>
      <xdr:row>173</xdr:row>
      <xdr:rowOff>58702</xdr:rowOff>
    </xdr:to>
    <xdr:sp macro="" textlink="">
      <xdr:nvSpPr>
        <xdr:cNvPr id="159" name="ZoneTexte 158"/>
        <xdr:cNvSpPr txBox="1"/>
      </xdr:nvSpPr>
      <xdr:spPr>
        <a:xfrm>
          <a:off x="7821249" y="40934217"/>
          <a:ext cx="2194832" cy="3269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fr-FR" sz="1300" b="1"/>
            <a:t>Attestation</a:t>
          </a:r>
          <a:r>
            <a:rPr lang="fr-FR" sz="1300" b="1" baseline="0"/>
            <a:t> d</a:t>
          </a:r>
          <a:r>
            <a:rPr lang="fr-FR" sz="1300" b="1"/>
            <a:t>élivrée le :</a:t>
          </a:r>
        </a:p>
      </xdr:txBody>
    </xdr:sp>
    <xdr:clientData/>
  </xdr:twoCellAnchor>
  <xdr:twoCellAnchor editAs="absolute">
    <xdr:from>
      <xdr:col>13</xdr:col>
      <xdr:colOff>674546</xdr:colOff>
      <xdr:row>115</xdr:row>
      <xdr:rowOff>234865</xdr:rowOff>
    </xdr:from>
    <xdr:to>
      <xdr:col>15</xdr:col>
      <xdr:colOff>2130</xdr:colOff>
      <xdr:row>122</xdr:row>
      <xdr:rowOff>33222</xdr:rowOff>
    </xdr:to>
    <xdr:sp macro="" textlink="">
      <xdr:nvSpPr>
        <xdr:cNvPr id="160" name="ZoneTexte 159"/>
        <xdr:cNvSpPr txBox="1"/>
      </xdr:nvSpPr>
      <xdr:spPr>
        <a:xfrm>
          <a:off x="12322260" y="28020651"/>
          <a:ext cx="1280209" cy="1404000"/>
        </a:xfrm>
        <a:prstGeom prst="rect">
          <a:avLst/>
        </a:prstGeom>
        <a:noFill/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 b="0"/>
            <a:t>PHOTO</a:t>
          </a:r>
        </a:p>
      </xdr:txBody>
    </xdr:sp>
    <xdr:clientData/>
  </xdr:twoCellAnchor>
  <xdr:twoCellAnchor editAs="absolute">
    <xdr:from>
      <xdr:col>11</xdr:col>
      <xdr:colOff>436502</xdr:colOff>
      <xdr:row>188</xdr:row>
      <xdr:rowOff>231353</xdr:rowOff>
    </xdr:from>
    <xdr:to>
      <xdr:col>13</xdr:col>
      <xdr:colOff>514969</xdr:colOff>
      <xdr:row>192</xdr:row>
      <xdr:rowOff>54212</xdr:rowOff>
    </xdr:to>
    <xdr:pic>
      <xdr:nvPicPr>
        <xdr:cNvPr id="75" name="Image 74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2" t="25407" r="26179" b="57743"/>
        <a:stretch/>
      </xdr:blipFill>
      <xdr:spPr>
        <a:xfrm>
          <a:off x="10152002" y="43832041"/>
          <a:ext cx="1435780" cy="775359"/>
        </a:xfrm>
        <a:prstGeom prst="rect">
          <a:avLst/>
        </a:prstGeom>
      </xdr:spPr>
    </xdr:pic>
    <xdr:clientData/>
  </xdr:twoCellAnchor>
  <xdr:twoCellAnchor editAs="absolute">
    <xdr:from>
      <xdr:col>11</xdr:col>
      <xdr:colOff>395680</xdr:colOff>
      <xdr:row>192</xdr:row>
      <xdr:rowOff>170123</xdr:rowOff>
    </xdr:from>
    <xdr:to>
      <xdr:col>13</xdr:col>
      <xdr:colOff>1154504</xdr:colOff>
      <xdr:row>193</xdr:row>
      <xdr:rowOff>224553</xdr:rowOff>
    </xdr:to>
    <xdr:pic>
      <xdr:nvPicPr>
        <xdr:cNvPr id="76" name="Image 7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4" t="44784" r="15765" b="47072"/>
        <a:stretch/>
      </xdr:blipFill>
      <xdr:spPr>
        <a:xfrm>
          <a:off x="10111180" y="44723311"/>
          <a:ext cx="2116137" cy="387805"/>
        </a:xfrm>
        <a:prstGeom prst="rect">
          <a:avLst/>
        </a:prstGeom>
      </xdr:spPr>
    </xdr:pic>
    <xdr:clientData/>
  </xdr:twoCellAnchor>
  <xdr:twoCellAnchor editAs="absolute">
    <xdr:from>
      <xdr:col>13</xdr:col>
      <xdr:colOff>675790</xdr:colOff>
      <xdr:row>185</xdr:row>
      <xdr:rowOff>232652</xdr:rowOff>
    </xdr:from>
    <xdr:to>
      <xdr:col>14</xdr:col>
      <xdr:colOff>322120</xdr:colOff>
      <xdr:row>192</xdr:row>
      <xdr:rowOff>17402</xdr:rowOff>
    </xdr:to>
    <xdr:sp macro="" textlink="">
      <xdr:nvSpPr>
        <xdr:cNvPr id="77" name="ZoneTexte 76"/>
        <xdr:cNvSpPr txBox="1"/>
      </xdr:nvSpPr>
      <xdr:spPr>
        <a:xfrm>
          <a:off x="11748603" y="43214215"/>
          <a:ext cx="1194142" cy="1356375"/>
        </a:xfrm>
        <a:prstGeom prst="rect">
          <a:avLst/>
        </a:prstGeom>
        <a:noFill/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 b="0"/>
            <a:t>PHOTO</a:t>
          </a:r>
        </a:p>
      </xdr:txBody>
    </xdr:sp>
    <xdr:clientData/>
  </xdr:twoCellAnchor>
  <xdr:twoCellAnchor editAs="absolute">
    <xdr:from>
      <xdr:col>9</xdr:col>
      <xdr:colOff>176214</xdr:colOff>
      <xdr:row>201</xdr:row>
      <xdr:rowOff>258353</xdr:rowOff>
    </xdr:from>
    <xdr:to>
      <xdr:col>9</xdr:col>
      <xdr:colOff>2366964</xdr:colOff>
      <xdr:row>203</xdr:row>
      <xdr:rowOff>276335</xdr:rowOff>
    </xdr:to>
    <xdr:pic>
      <xdr:nvPicPr>
        <xdr:cNvPr id="79" name="Image 7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0433" y="47049916"/>
          <a:ext cx="2190750" cy="458513"/>
        </a:xfrm>
        <a:prstGeom prst="rect">
          <a:avLst/>
        </a:prstGeom>
      </xdr:spPr>
    </xdr:pic>
    <xdr:clientData/>
  </xdr:twoCellAnchor>
  <xdr:twoCellAnchor editAs="absolute">
    <xdr:from>
      <xdr:col>11</xdr:col>
      <xdr:colOff>441699</xdr:colOff>
      <xdr:row>211</xdr:row>
      <xdr:rowOff>701</xdr:rowOff>
    </xdr:from>
    <xdr:to>
      <xdr:col>13</xdr:col>
      <xdr:colOff>520166</xdr:colOff>
      <xdr:row>214</xdr:row>
      <xdr:rowOff>61686</xdr:rowOff>
    </xdr:to>
    <xdr:pic>
      <xdr:nvPicPr>
        <xdr:cNvPr id="83" name="Image 82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2" t="25407" r="26179" b="57743"/>
        <a:stretch/>
      </xdr:blipFill>
      <xdr:spPr>
        <a:xfrm>
          <a:off x="10157199" y="49280670"/>
          <a:ext cx="1435780" cy="775360"/>
        </a:xfrm>
        <a:prstGeom prst="rect">
          <a:avLst/>
        </a:prstGeom>
      </xdr:spPr>
    </xdr:pic>
    <xdr:clientData/>
  </xdr:twoCellAnchor>
  <xdr:twoCellAnchor editAs="absolute">
    <xdr:from>
      <xdr:col>11</xdr:col>
      <xdr:colOff>400877</xdr:colOff>
      <xdr:row>214</xdr:row>
      <xdr:rowOff>177597</xdr:rowOff>
    </xdr:from>
    <xdr:to>
      <xdr:col>13</xdr:col>
      <xdr:colOff>1159701</xdr:colOff>
      <xdr:row>215</xdr:row>
      <xdr:rowOff>232025</xdr:rowOff>
    </xdr:to>
    <xdr:pic>
      <xdr:nvPicPr>
        <xdr:cNvPr id="84" name="Image 83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4" t="44784" r="15765" b="47072"/>
        <a:stretch/>
      </xdr:blipFill>
      <xdr:spPr>
        <a:xfrm>
          <a:off x="10116377" y="50171941"/>
          <a:ext cx="2116137" cy="387803"/>
        </a:xfrm>
        <a:prstGeom prst="rect">
          <a:avLst/>
        </a:prstGeom>
      </xdr:spPr>
    </xdr:pic>
    <xdr:clientData/>
  </xdr:twoCellAnchor>
  <xdr:twoCellAnchor editAs="absolute">
    <xdr:from>
      <xdr:col>9</xdr:col>
      <xdr:colOff>181411</xdr:colOff>
      <xdr:row>223</xdr:row>
      <xdr:rowOff>265827</xdr:rowOff>
    </xdr:from>
    <xdr:to>
      <xdr:col>9</xdr:col>
      <xdr:colOff>2372161</xdr:colOff>
      <xdr:row>225</xdr:row>
      <xdr:rowOff>283810</xdr:rowOff>
    </xdr:to>
    <xdr:pic>
      <xdr:nvPicPr>
        <xdr:cNvPr id="87" name="Image 8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5630" y="52498546"/>
          <a:ext cx="2190750" cy="458514"/>
        </a:xfrm>
        <a:prstGeom prst="rect">
          <a:avLst/>
        </a:prstGeom>
      </xdr:spPr>
    </xdr:pic>
    <xdr:clientData/>
  </xdr:twoCellAnchor>
  <xdr:twoCellAnchor editAs="absolute">
    <xdr:from>
      <xdr:col>9</xdr:col>
      <xdr:colOff>931413</xdr:colOff>
      <xdr:row>253</xdr:row>
      <xdr:rowOff>133635</xdr:rowOff>
    </xdr:from>
    <xdr:to>
      <xdr:col>13</xdr:col>
      <xdr:colOff>970819</xdr:colOff>
      <xdr:row>255</xdr:row>
      <xdr:rowOff>67732</xdr:rowOff>
    </xdr:to>
    <xdr:pic>
      <xdr:nvPicPr>
        <xdr:cNvPr id="88" name="Image 87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70" t="4104" r="17064" b="87053"/>
        <a:stretch/>
      </xdr:blipFill>
      <xdr:spPr>
        <a:xfrm>
          <a:off x="8015632" y="59248166"/>
          <a:ext cx="4028000" cy="410347"/>
        </a:xfrm>
        <a:prstGeom prst="rect">
          <a:avLst/>
        </a:prstGeom>
      </xdr:spPr>
    </xdr:pic>
    <xdr:clientData/>
  </xdr:twoCellAnchor>
  <xdr:twoCellAnchor editAs="absolute">
    <xdr:from>
      <xdr:col>9</xdr:col>
      <xdr:colOff>949256</xdr:colOff>
      <xdr:row>229</xdr:row>
      <xdr:rowOff>135760</xdr:rowOff>
    </xdr:from>
    <xdr:to>
      <xdr:col>13</xdr:col>
      <xdr:colOff>988662</xdr:colOff>
      <xdr:row>231</xdr:row>
      <xdr:rowOff>60330</xdr:rowOff>
    </xdr:to>
    <xdr:pic>
      <xdr:nvPicPr>
        <xdr:cNvPr id="89" name="Image 88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70" t="4104" r="17064" b="87053"/>
        <a:stretch/>
      </xdr:blipFill>
      <xdr:spPr>
        <a:xfrm>
          <a:off x="8033475" y="53821041"/>
          <a:ext cx="4028000" cy="400820"/>
        </a:xfrm>
        <a:prstGeom prst="rect">
          <a:avLst/>
        </a:prstGeom>
      </xdr:spPr>
    </xdr:pic>
    <xdr:clientData/>
  </xdr:twoCellAnchor>
  <xdr:twoCellAnchor editAs="absolute">
    <xdr:from>
      <xdr:col>9</xdr:col>
      <xdr:colOff>390608</xdr:colOff>
      <xdr:row>239</xdr:row>
      <xdr:rowOff>97613</xdr:rowOff>
    </xdr:from>
    <xdr:to>
      <xdr:col>9</xdr:col>
      <xdr:colOff>2443245</xdr:colOff>
      <xdr:row>241</xdr:row>
      <xdr:rowOff>57133</xdr:rowOff>
    </xdr:to>
    <xdr:sp macro="" textlink="">
      <xdr:nvSpPr>
        <xdr:cNvPr id="90" name="ZoneTexte 89"/>
        <xdr:cNvSpPr txBox="1"/>
      </xdr:nvSpPr>
      <xdr:spPr>
        <a:xfrm>
          <a:off x="7474827" y="55806957"/>
          <a:ext cx="2052637" cy="3167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fr-FR" sz="1300" b="1"/>
            <a:t>Attestation</a:t>
          </a:r>
          <a:r>
            <a:rPr lang="fr-FR" sz="1300" b="1" baseline="0"/>
            <a:t> d</a:t>
          </a:r>
          <a:r>
            <a:rPr lang="fr-FR" sz="1300" b="1"/>
            <a:t>élivrée le :</a:t>
          </a:r>
        </a:p>
      </xdr:txBody>
    </xdr:sp>
    <xdr:clientData/>
  </xdr:twoCellAnchor>
  <xdr:twoCellAnchor editAs="absolute">
    <xdr:from>
      <xdr:col>9</xdr:col>
      <xdr:colOff>377001</xdr:colOff>
      <xdr:row>263</xdr:row>
      <xdr:rowOff>97610</xdr:rowOff>
    </xdr:from>
    <xdr:to>
      <xdr:col>9</xdr:col>
      <xdr:colOff>2439163</xdr:colOff>
      <xdr:row>265</xdr:row>
      <xdr:rowOff>57132</xdr:rowOff>
    </xdr:to>
    <xdr:sp macro="" textlink="">
      <xdr:nvSpPr>
        <xdr:cNvPr id="98" name="ZoneTexte 97"/>
        <xdr:cNvSpPr txBox="1"/>
      </xdr:nvSpPr>
      <xdr:spPr>
        <a:xfrm>
          <a:off x="7461220" y="61236204"/>
          <a:ext cx="2062162" cy="3167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fr-FR" sz="1300" b="1"/>
            <a:t>Attestation</a:t>
          </a:r>
          <a:r>
            <a:rPr lang="fr-FR" sz="1300" b="1" baseline="0"/>
            <a:t> d</a:t>
          </a:r>
          <a:r>
            <a:rPr lang="fr-FR" sz="1300" b="1"/>
            <a:t>élivrée le :</a:t>
          </a:r>
        </a:p>
      </xdr:txBody>
    </xdr:sp>
    <xdr:clientData/>
  </xdr:twoCellAnchor>
  <xdr:twoCellAnchor editAs="absolute">
    <xdr:from>
      <xdr:col>13</xdr:col>
      <xdr:colOff>673405</xdr:colOff>
      <xdr:row>207</xdr:row>
      <xdr:rowOff>233295</xdr:rowOff>
    </xdr:from>
    <xdr:to>
      <xdr:col>14</xdr:col>
      <xdr:colOff>315314</xdr:colOff>
      <xdr:row>214</xdr:row>
      <xdr:rowOff>31651</xdr:rowOff>
    </xdr:to>
    <xdr:sp macro="" textlink="">
      <xdr:nvSpPr>
        <xdr:cNvPr id="99" name="ZoneTexte 98"/>
        <xdr:cNvSpPr txBox="1"/>
      </xdr:nvSpPr>
      <xdr:spPr>
        <a:xfrm>
          <a:off x="11746218" y="48667920"/>
          <a:ext cx="1189721" cy="1358075"/>
        </a:xfrm>
        <a:prstGeom prst="rect">
          <a:avLst/>
        </a:prstGeom>
        <a:noFill/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 b="0"/>
            <a:t>PHOTO</a:t>
          </a:r>
        </a:p>
      </xdr:txBody>
    </xdr:sp>
    <xdr:clientData/>
  </xdr:twoCellAnchor>
  <xdr:twoCellAnchor editAs="absolute">
    <xdr:from>
      <xdr:col>11</xdr:col>
      <xdr:colOff>423357</xdr:colOff>
      <xdr:row>280</xdr:row>
      <xdr:rowOff>230541</xdr:rowOff>
    </xdr:from>
    <xdr:to>
      <xdr:col>13</xdr:col>
      <xdr:colOff>501824</xdr:colOff>
      <xdr:row>284</xdr:row>
      <xdr:rowOff>53401</xdr:rowOff>
    </xdr:to>
    <xdr:pic>
      <xdr:nvPicPr>
        <xdr:cNvPr id="113" name="Image 112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2" t="25407" r="26179" b="57743"/>
        <a:stretch/>
      </xdr:blipFill>
      <xdr:spPr>
        <a:xfrm>
          <a:off x="10138857" y="65202947"/>
          <a:ext cx="1435780" cy="775360"/>
        </a:xfrm>
        <a:prstGeom prst="rect">
          <a:avLst/>
        </a:prstGeom>
      </xdr:spPr>
    </xdr:pic>
    <xdr:clientData/>
  </xdr:twoCellAnchor>
  <xdr:twoCellAnchor editAs="absolute">
    <xdr:from>
      <xdr:col>11</xdr:col>
      <xdr:colOff>382535</xdr:colOff>
      <xdr:row>284</xdr:row>
      <xdr:rowOff>159787</xdr:rowOff>
    </xdr:from>
    <xdr:to>
      <xdr:col>13</xdr:col>
      <xdr:colOff>1141359</xdr:colOff>
      <xdr:row>285</xdr:row>
      <xdr:rowOff>204691</xdr:rowOff>
    </xdr:to>
    <xdr:pic>
      <xdr:nvPicPr>
        <xdr:cNvPr id="114" name="Image 113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4" t="44784" r="15765" b="47072"/>
        <a:stretch/>
      </xdr:blipFill>
      <xdr:spPr>
        <a:xfrm>
          <a:off x="10098035" y="66084693"/>
          <a:ext cx="2116137" cy="378279"/>
        </a:xfrm>
        <a:prstGeom prst="rect">
          <a:avLst/>
        </a:prstGeom>
      </xdr:spPr>
    </xdr:pic>
    <xdr:clientData/>
  </xdr:twoCellAnchor>
  <xdr:twoCellAnchor editAs="absolute">
    <xdr:from>
      <xdr:col>13</xdr:col>
      <xdr:colOff>662645</xdr:colOff>
      <xdr:row>277</xdr:row>
      <xdr:rowOff>231841</xdr:rowOff>
    </xdr:from>
    <xdr:to>
      <xdr:col>14</xdr:col>
      <xdr:colOff>318500</xdr:colOff>
      <xdr:row>284</xdr:row>
      <xdr:rowOff>16591</xdr:rowOff>
    </xdr:to>
    <xdr:sp macro="" textlink="">
      <xdr:nvSpPr>
        <xdr:cNvPr id="115" name="ZoneTexte 114"/>
        <xdr:cNvSpPr txBox="1"/>
      </xdr:nvSpPr>
      <xdr:spPr>
        <a:xfrm>
          <a:off x="11735458" y="64585122"/>
          <a:ext cx="1203667" cy="1356375"/>
        </a:xfrm>
        <a:prstGeom prst="rect">
          <a:avLst/>
        </a:prstGeom>
        <a:noFill/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 b="0"/>
            <a:t>PHOTO</a:t>
          </a:r>
        </a:p>
      </xdr:txBody>
    </xdr:sp>
    <xdr:clientData/>
  </xdr:twoCellAnchor>
  <xdr:twoCellAnchor editAs="absolute">
    <xdr:from>
      <xdr:col>9</xdr:col>
      <xdr:colOff>163069</xdr:colOff>
      <xdr:row>293</xdr:row>
      <xdr:rowOff>257542</xdr:rowOff>
    </xdr:from>
    <xdr:to>
      <xdr:col>9</xdr:col>
      <xdr:colOff>2353819</xdr:colOff>
      <xdr:row>295</xdr:row>
      <xdr:rowOff>275522</xdr:rowOff>
    </xdr:to>
    <xdr:pic>
      <xdr:nvPicPr>
        <xdr:cNvPr id="116" name="Image 11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7288" y="68420823"/>
          <a:ext cx="2190750" cy="458512"/>
        </a:xfrm>
        <a:prstGeom prst="rect">
          <a:avLst/>
        </a:prstGeom>
      </xdr:spPr>
    </xdr:pic>
    <xdr:clientData/>
  </xdr:twoCellAnchor>
  <xdr:twoCellAnchor editAs="absolute">
    <xdr:from>
      <xdr:col>11</xdr:col>
      <xdr:colOff>428554</xdr:colOff>
      <xdr:row>302</xdr:row>
      <xdr:rowOff>238013</xdr:rowOff>
    </xdr:from>
    <xdr:to>
      <xdr:col>13</xdr:col>
      <xdr:colOff>507021</xdr:colOff>
      <xdr:row>306</xdr:row>
      <xdr:rowOff>41823</xdr:rowOff>
    </xdr:to>
    <xdr:pic>
      <xdr:nvPicPr>
        <xdr:cNvPr id="117" name="Image 116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2" t="25407" r="26179" b="57743"/>
        <a:stretch/>
      </xdr:blipFill>
      <xdr:spPr>
        <a:xfrm>
          <a:off x="10144054" y="70651576"/>
          <a:ext cx="1435780" cy="756310"/>
        </a:xfrm>
        <a:prstGeom prst="rect">
          <a:avLst/>
        </a:prstGeom>
      </xdr:spPr>
    </xdr:pic>
    <xdr:clientData/>
  </xdr:twoCellAnchor>
  <xdr:twoCellAnchor editAs="absolute">
    <xdr:from>
      <xdr:col>11</xdr:col>
      <xdr:colOff>387732</xdr:colOff>
      <xdr:row>306</xdr:row>
      <xdr:rowOff>176784</xdr:rowOff>
    </xdr:from>
    <xdr:to>
      <xdr:col>13</xdr:col>
      <xdr:colOff>1146556</xdr:colOff>
      <xdr:row>307</xdr:row>
      <xdr:rowOff>231213</xdr:rowOff>
    </xdr:to>
    <xdr:pic>
      <xdr:nvPicPr>
        <xdr:cNvPr id="118" name="Image 117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4" t="44784" r="15765" b="47072"/>
        <a:stretch/>
      </xdr:blipFill>
      <xdr:spPr>
        <a:xfrm>
          <a:off x="10103232" y="71542847"/>
          <a:ext cx="2116137" cy="387804"/>
        </a:xfrm>
        <a:prstGeom prst="rect">
          <a:avLst/>
        </a:prstGeom>
      </xdr:spPr>
    </xdr:pic>
    <xdr:clientData/>
  </xdr:twoCellAnchor>
  <xdr:twoCellAnchor editAs="absolute">
    <xdr:from>
      <xdr:col>9</xdr:col>
      <xdr:colOff>168266</xdr:colOff>
      <xdr:row>315</xdr:row>
      <xdr:rowOff>255489</xdr:rowOff>
    </xdr:from>
    <xdr:to>
      <xdr:col>9</xdr:col>
      <xdr:colOff>2359016</xdr:colOff>
      <xdr:row>317</xdr:row>
      <xdr:rowOff>282997</xdr:rowOff>
    </xdr:to>
    <xdr:pic>
      <xdr:nvPicPr>
        <xdr:cNvPr id="119" name="Image 11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2485" y="73859927"/>
          <a:ext cx="2190750" cy="468039"/>
        </a:xfrm>
        <a:prstGeom prst="rect">
          <a:avLst/>
        </a:prstGeom>
      </xdr:spPr>
    </xdr:pic>
    <xdr:clientData/>
  </xdr:twoCellAnchor>
  <xdr:twoCellAnchor editAs="absolute">
    <xdr:from>
      <xdr:col>9</xdr:col>
      <xdr:colOff>918268</xdr:colOff>
      <xdr:row>345</xdr:row>
      <xdr:rowOff>132822</xdr:rowOff>
    </xdr:from>
    <xdr:to>
      <xdr:col>13</xdr:col>
      <xdr:colOff>957674</xdr:colOff>
      <xdr:row>347</xdr:row>
      <xdr:rowOff>66920</xdr:rowOff>
    </xdr:to>
    <xdr:pic>
      <xdr:nvPicPr>
        <xdr:cNvPr id="120" name="Image 119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70" t="4104" r="17064" b="87053"/>
        <a:stretch/>
      </xdr:blipFill>
      <xdr:spPr>
        <a:xfrm>
          <a:off x="8002487" y="80619072"/>
          <a:ext cx="4028000" cy="410348"/>
        </a:xfrm>
        <a:prstGeom prst="rect">
          <a:avLst/>
        </a:prstGeom>
      </xdr:spPr>
    </xdr:pic>
    <xdr:clientData/>
  </xdr:twoCellAnchor>
  <xdr:twoCellAnchor editAs="absolute">
    <xdr:from>
      <xdr:col>9</xdr:col>
      <xdr:colOff>936111</xdr:colOff>
      <xdr:row>321</xdr:row>
      <xdr:rowOff>134948</xdr:rowOff>
    </xdr:from>
    <xdr:to>
      <xdr:col>13</xdr:col>
      <xdr:colOff>975517</xdr:colOff>
      <xdr:row>323</xdr:row>
      <xdr:rowOff>59518</xdr:rowOff>
    </xdr:to>
    <xdr:pic>
      <xdr:nvPicPr>
        <xdr:cNvPr id="121" name="Image 120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70" t="4104" r="17064" b="87053"/>
        <a:stretch/>
      </xdr:blipFill>
      <xdr:spPr>
        <a:xfrm>
          <a:off x="8020330" y="75191948"/>
          <a:ext cx="4028000" cy="400820"/>
        </a:xfrm>
        <a:prstGeom prst="rect">
          <a:avLst/>
        </a:prstGeom>
      </xdr:spPr>
    </xdr:pic>
    <xdr:clientData/>
  </xdr:twoCellAnchor>
  <xdr:twoCellAnchor editAs="absolute">
    <xdr:from>
      <xdr:col>9</xdr:col>
      <xdr:colOff>377463</xdr:colOff>
      <xdr:row>331</xdr:row>
      <xdr:rowOff>96801</xdr:rowOff>
    </xdr:from>
    <xdr:to>
      <xdr:col>9</xdr:col>
      <xdr:colOff>2438945</xdr:colOff>
      <xdr:row>333</xdr:row>
      <xdr:rowOff>56321</xdr:rowOff>
    </xdr:to>
    <xdr:sp macro="" textlink="">
      <xdr:nvSpPr>
        <xdr:cNvPr id="122" name="ZoneTexte 121"/>
        <xdr:cNvSpPr txBox="1"/>
      </xdr:nvSpPr>
      <xdr:spPr>
        <a:xfrm>
          <a:off x="7461682" y="77177864"/>
          <a:ext cx="2061482" cy="3167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fr-FR" sz="1300" b="1"/>
            <a:t>Attestation</a:t>
          </a:r>
          <a:r>
            <a:rPr lang="fr-FR" sz="1300" b="1" baseline="0"/>
            <a:t> d</a:t>
          </a:r>
          <a:r>
            <a:rPr lang="fr-FR" sz="1300" b="1"/>
            <a:t>élivrée le :</a:t>
          </a:r>
        </a:p>
      </xdr:txBody>
    </xdr:sp>
    <xdr:clientData/>
  </xdr:twoCellAnchor>
  <xdr:twoCellAnchor editAs="absolute">
    <xdr:from>
      <xdr:col>9</xdr:col>
      <xdr:colOff>363856</xdr:colOff>
      <xdr:row>355</xdr:row>
      <xdr:rowOff>96797</xdr:rowOff>
    </xdr:from>
    <xdr:to>
      <xdr:col>9</xdr:col>
      <xdr:colOff>2444388</xdr:colOff>
      <xdr:row>357</xdr:row>
      <xdr:rowOff>56319</xdr:rowOff>
    </xdr:to>
    <xdr:sp macro="" textlink="">
      <xdr:nvSpPr>
        <xdr:cNvPr id="123" name="ZoneTexte 122"/>
        <xdr:cNvSpPr txBox="1"/>
      </xdr:nvSpPr>
      <xdr:spPr>
        <a:xfrm>
          <a:off x="7448075" y="82607110"/>
          <a:ext cx="2080532" cy="3167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fr-FR" sz="1300" b="1"/>
            <a:t>Attestation</a:t>
          </a:r>
          <a:r>
            <a:rPr lang="fr-FR" sz="1300" b="1" baseline="0"/>
            <a:t> d</a:t>
          </a:r>
          <a:r>
            <a:rPr lang="fr-FR" sz="1300" b="1"/>
            <a:t>élivrée le :</a:t>
          </a:r>
        </a:p>
      </xdr:txBody>
    </xdr:sp>
    <xdr:clientData/>
  </xdr:twoCellAnchor>
  <xdr:twoCellAnchor editAs="absolute">
    <xdr:from>
      <xdr:col>13</xdr:col>
      <xdr:colOff>660260</xdr:colOff>
      <xdr:row>299</xdr:row>
      <xdr:rowOff>232481</xdr:rowOff>
    </xdr:from>
    <xdr:to>
      <xdr:col>14</xdr:col>
      <xdr:colOff>321219</xdr:colOff>
      <xdr:row>306</xdr:row>
      <xdr:rowOff>30838</xdr:rowOff>
    </xdr:to>
    <xdr:sp macro="" textlink="">
      <xdr:nvSpPr>
        <xdr:cNvPr id="124" name="ZoneTexte 123"/>
        <xdr:cNvSpPr txBox="1"/>
      </xdr:nvSpPr>
      <xdr:spPr>
        <a:xfrm>
          <a:off x="11733073" y="70038825"/>
          <a:ext cx="1208771" cy="1358076"/>
        </a:xfrm>
        <a:prstGeom prst="rect">
          <a:avLst/>
        </a:prstGeom>
        <a:noFill/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 b="0"/>
            <a:t>PHOTO</a:t>
          </a:r>
        </a:p>
      </xdr:txBody>
    </xdr:sp>
    <xdr:clientData/>
  </xdr:twoCellAnchor>
  <xdr:twoCellAnchor editAs="absolute">
    <xdr:from>
      <xdr:col>11</xdr:col>
      <xdr:colOff>425615</xdr:colOff>
      <xdr:row>372</xdr:row>
      <xdr:rowOff>234074</xdr:rowOff>
    </xdr:from>
    <xdr:to>
      <xdr:col>13</xdr:col>
      <xdr:colOff>504082</xdr:colOff>
      <xdr:row>376</xdr:row>
      <xdr:rowOff>56933</xdr:rowOff>
    </xdr:to>
    <xdr:pic>
      <xdr:nvPicPr>
        <xdr:cNvPr id="129" name="Image 128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2" t="25407" r="26179" b="57743"/>
        <a:stretch/>
      </xdr:blipFill>
      <xdr:spPr>
        <a:xfrm>
          <a:off x="10141115" y="88911824"/>
          <a:ext cx="1425574" cy="802573"/>
        </a:xfrm>
        <a:prstGeom prst="rect">
          <a:avLst/>
        </a:prstGeom>
      </xdr:spPr>
    </xdr:pic>
    <xdr:clientData/>
  </xdr:twoCellAnchor>
  <xdr:twoCellAnchor editAs="absolute">
    <xdr:from>
      <xdr:col>11</xdr:col>
      <xdr:colOff>384793</xdr:colOff>
      <xdr:row>376</xdr:row>
      <xdr:rowOff>172844</xdr:rowOff>
    </xdr:from>
    <xdr:to>
      <xdr:col>13</xdr:col>
      <xdr:colOff>1143617</xdr:colOff>
      <xdr:row>377</xdr:row>
      <xdr:rowOff>227274</xdr:rowOff>
    </xdr:to>
    <xdr:pic>
      <xdr:nvPicPr>
        <xdr:cNvPr id="130" name="Image 129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4" t="44784" r="15765" b="47072"/>
        <a:stretch/>
      </xdr:blipFill>
      <xdr:spPr>
        <a:xfrm>
          <a:off x="10100293" y="89830308"/>
          <a:ext cx="2105931" cy="394609"/>
        </a:xfrm>
        <a:prstGeom prst="rect">
          <a:avLst/>
        </a:prstGeom>
      </xdr:spPr>
    </xdr:pic>
    <xdr:clientData/>
  </xdr:twoCellAnchor>
  <xdr:twoCellAnchor editAs="absolute">
    <xdr:from>
      <xdr:col>13</xdr:col>
      <xdr:colOff>664903</xdr:colOff>
      <xdr:row>369</xdr:row>
      <xdr:rowOff>235373</xdr:rowOff>
    </xdr:from>
    <xdr:to>
      <xdr:col>14</xdr:col>
      <xdr:colOff>311233</xdr:colOff>
      <xdr:row>376</xdr:row>
      <xdr:rowOff>20123</xdr:rowOff>
    </xdr:to>
    <xdr:sp macro="" textlink="">
      <xdr:nvSpPr>
        <xdr:cNvPr id="131" name="ZoneTexte 130"/>
        <xdr:cNvSpPr txBox="1"/>
      </xdr:nvSpPr>
      <xdr:spPr>
        <a:xfrm>
          <a:off x="11727510" y="88273587"/>
          <a:ext cx="1183937" cy="1404000"/>
        </a:xfrm>
        <a:prstGeom prst="rect">
          <a:avLst/>
        </a:prstGeom>
        <a:noFill/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 b="0"/>
            <a:t>PHOTO</a:t>
          </a:r>
        </a:p>
      </xdr:txBody>
    </xdr:sp>
    <xdr:clientData/>
  </xdr:twoCellAnchor>
  <xdr:twoCellAnchor editAs="absolute">
    <xdr:from>
      <xdr:col>9</xdr:col>
      <xdr:colOff>165327</xdr:colOff>
      <xdr:row>385</xdr:row>
      <xdr:rowOff>261075</xdr:rowOff>
    </xdr:from>
    <xdr:to>
      <xdr:col>9</xdr:col>
      <xdr:colOff>2356077</xdr:colOff>
      <xdr:row>387</xdr:row>
      <xdr:rowOff>279056</xdr:rowOff>
    </xdr:to>
    <xdr:pic>
      <xdr:nvPicPr>
        <xdr:cNvPr id="132" name="Image 13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1041" y="92218146"/>
          <a:ext cx="2190750" cy="467017"/>
        </a:xfrm>
        <a:prstGeom prst="rect">
          <a:avLst/>
        </a:prstGeom>
      </xdr:spPr>
    </xdr:pic>
    <xdr:clientData/>
  </xdr:twoCellAnchor>
  <xdr:twoCellAnchor editAs="absolute">
    <xdr:from>
      <xdr:col>11</xdr:col>
      <xdr:colOff>430812</xdr:colOff>
      <xdr:row>395</xdr:row>
      <xdr:rowOff>3422</xdr:rowOff>
    </xdr:from>
    <xdr:to>
      <xdr:col>13</xdr:col>
      <xdr:colOff>509279</xdr:colOff>
      <xdr:row>398</xdr:row>
      <xdr:rowOff>64407</xdr:rowOff>
    </xdr:to>
    <xdr:pic>
      <xdr:nvPicPr>
        <xdr:cNvPr id="133" name="Image 132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2" t="25407" r="26179" b="57743"/>
        <a:stretch/>
      </xdr:blipFill>
      <xdr:spPr>
        <a:xfrm>
          <a:off x="10146312" y="94505029"/>
          <a:ext cx="1425574" cy="795771"/>
        </a:xfrm>
        <a:prstGeom prst="rect">
          <a:avLst/>
        </a:prstGeom>
      </xdr:spPr>
    </xdr:pic>
    <xdr:clientData/>
  </xdr:twoCellAnchor>
  <xdr:twoCellAnchor editAs="absolute">
    <xdr:from>
      <xdr:col>11</xdr:col>
      <xdr:colOff>389990</xdr:colOff>
      <xdr:row>398</xdr:row>
      <xdr:rowOff>180318</xdr:rowOff>
    </xdr:from>
    <xdr:to>
      <xdr:col>13</xdr:col>
      <xdr:colOff>1148814</xdr:colOff>
      <xdr:row>399</xdr:row>
      <xdr:rowOff>234747</xdr:rowOff>
    </xdr:to>
    <xdr:pic>
      <xdr:nvPicPr>
        <xdr:cNvPr id="134" name="Image 133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4" t="44784" r="15765" b="47072"/>
        <a:stretch/>
      </xdr:blipFill>
      <xdr:spPr>
        <a:xfrm>
          <a:off x="10105490" y="95416711"/>
          <a:ext cx="2105931" cy="394607"/>
        </a:xfrm>
        <a:prstGeom prst="rect">
          <a:avLst/>
        </a:prstGeom>
      </xdr:spPr>
    </xdr:pic>
    <xdr:clientData/>
  </xdr:twoCellAnchor>
  <xdr:twoCellAnchor editAs="absolute">
    <xdr:from>
      <xdr:col>9</xdr:col>
      <xdr:colOff>170524</xdr:colOff>
      <xdr:row>407</xdr:row>
      <xdr:rowOff>268548</xdr:rowOff>
    </xdr:from>
    <xdr:to>
      <xdr:col>9</xdr:col>
      <xdr:colOff>2361274</xdr:colOff>
      <xdr:row>409</xdr:row>
      <xdr:rowOff>286531</xdr:rowOff>
    </xdr:to>
    <xdr:pic>
      <xdr:nvPicPr>
        <xdr:cNvPr id="135" name="Image 13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6238" y="97804548"/>
          <a:ext cx="2190750" cy="467019"/>
        </a:xfrm>
        <a:prstGeom prst="rect">
          <a:avLst/>
        </a:prstGeom>
      </xdr:spPr>
    </xdr:pic>
    <xdr:clientData/>
  </xdr:twoCellAnchor>
  <xdr:twoCellAnchor editAs="absolute">
    <xdr:from>
      <xdr:col>9</xdr:col>
      <xdr:colOff>920526</xdr:colOff>
      <xdr:row>437</xdr:row>
      <xdr:rowOff>136356</xdr:rowOff>
    </xdr:from>
    <xdr:to>
      <xdr:col>13</xdr:col>
      <xdr:colOff>959932</xdr:colOff>
      <xdr:row>439</xdr:row>
      <xdr:rowOff>70453</xdr:rowOff>
    </xdr:to>
    <xdr:pic>
      <xdr:nvPicPr>
        <xdr:cNvPr id="136" name="Image 135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70" t="4104" r="17064" b="87053"/>
        <a:stretch/>
      </xdr:blipFill>
      <xdr:spPr>
        <a:xfrm>
          <a:off x="7996240" y="104734463"/>
          <a:ext cx="4026299" cy="423954"/>
        </a:xfrm>
        <a:prstGeom prst="rect">
          <a:avLst/>
        </a:prstGeom>
      </xdr:spPr>
    </xdr:pic>
    <xdr:clientData/>
  </xdr:twoCellAnchor>
  <xdr:twoCellAnchor editAs="absolute">
    <xdr:from>
      <xdr:col>9</xdr:col>
      <xdr:colOff>938369</xdr:colOff>
      <xdr:row>413</xdr:row>
      <xdr:rowOff>138481</xdr:rowOff>
    </xdr:from>
    <xdr:to>
      <xdr:col>13</xdr:col>
      <xdr:colOff>977775</xdr:colOff>
      <xdr:row>415</xdr:row>
      <xdr:rowOff>63051</xdr:rowOff>
    </xdr:to>
    <xdr:pic>
      <xdr:nvPicPr>
        <xdr:cNvPr id="137" name="Image 136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70" t="4104" r="17064" b="87053"/>
        <a:stretch/>
      </xdr:blipFill>
      <xdr:spPr>
        <a:xfrm>
          <a:off x="8014083" y="99157660"/>
          <a:ext cx="4026299" cy="414427"/>
        </a:xfrm>
        <a:prstGeom prst="rect">
          <a:avLst/>
        </a:prstGeom>
      </xdr:spPr>
    </xdr:pic>
    <xdr:clientData/>
  </xdr:twoCellAnchor>
  <xdr:twoCellAnchor editAs="absolute">
    <xdr:from>
      <xdr:col>9</xdr:col>
      <xdr:colOff>379721</xdr:colOff>
      <xdr:row>423</xdr:row>
      <xdr:rowOff>100335</xdr:rowOff>
    </xdr:from>
    <xdr:to>
      <xdr:col>9</xdr:col>
      <xdr:colOff>2432358</xdr:colOff>
      <xdr:row>425</xdr:row>
      <xdr:rowOff>59854</xdr:rowOff>
    </xdr:to>
    <xdr:sp macro="" textlink="">
      <xdr:nvSpPr>
        <xdr:cNvPr id="138" name="ZoneTexte 137"/>
        <xdr:cNvSpPr txBox="1"/>
      </xdr:nvSpPr>
      <xdr:spPr>
        <a:xfrm>
          <a:off x="7455435" y="101201406"/>
          <a:ext cx="2052637" cy="3269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fr-FR" sz="1300" b="1"/>
            <a:t>Attestation</a:t>
          </a:r>
          <a:r>
            <a:rPr lang="fr-FR" sz="1300" b="1" baseline="0"/>
            <a:t> d</a:t>
          </a:r>
          <a:r>
            <a:rPr lang="fr-FR" sz="1300" b="1"/>
            <a:t>élivrée le :</a:t>
          </a:r>
        </a:p>
      </xdr:txBody>
    </xdr:sp>
    <xdr:clientData/>
  </xdr:twoCellAnchor>
  <xdr:twoCellAnchor editAs="absolute">
    <xdr:from>
      <xdr:col>9</xdr:col>
      <xdr:colOff>366114</xdr:colOff>
      <xdr:row>447</xdr:row>
      <xdr:rowOff>100331</xdr:rowOff>
    </xdr:from>
    <xdr:to>
      <xdr:col>9</xdr:col>
      <xdr:colOff>2428276</xdr:colOff>
      <xdr:row>449</xdr:row>
      <xdr:rowOff>59853</xdr:rowOff>
    </xdr:to>
    <xdr:sp macro="" textlink="">
      <xdr:nvSpPr>
        <xdr:cNvPr id="139" name="ZoneTexte 138"/>
        <xdr:cNvSpPr txBox="1"/>
      </xdr:nvSpPr>
      <xdr:spPr>
        <a:xfrm>
          <a:off x="7441828" y="106780331"/>
          <a:ext cx="2062162" cy="3269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fr-FR" sz="1300" b="1"/>
            <a:t>Attestation</a:t>
          </a:r>
          <a:r>
            <a:rPr lang="fr-FR" sz="1300" b="1" baseline="0"/>
            <a:t> d</a:t>
          </a:r>
          <a:r>
            <a:rPr lang="fr-FR" sz="1300" b="1"/>
            <a:t>élivrée le :</a:t>
          </a:r>
        </a:p>
      </xdr:txBody>
    </xdr:sp>
    <xdr:clientData/>
  </xdr:twoCellAnchor>
  <xdr:twoCellAnchor editAs="absolute">
    <xdr:from>
      <xdr:col>13</xdr:col>
      <xdr:colOff>662518</xdr:colOff>
      <xdr:row>391</xdr:row>
      <xdr:rowOff>236016</xdr:rowOff>
    </xdr:from>
    <xdr:to>
      <xdr:col>14</xdr:col>
      <xdr:colOff>304427</xdr:colOff>
      <xdr:row>398</xdr:row>
      <xdr:rowOff>34372</xdr:rowOff>
    </xdr:to>
    <xdr:sp macro="" textlink="">
      <xdr:nvSpPr>
        <xdr:cNvPr id="140" name="ZoneTexte 139"/>
        <xdr:cNvSpPr txBox="1"/>
      </xdr:nvSpPr>
      <xdr:spPr>
        <a:xfrm>
          <a:off x="11725125" y="93866766"/>
          <a:ext cx="1179516" cy="1403999"/>
        </a:xfrm>
        <a:prstGeom prst="rect">
          <a:avLst/>
        </a:prstGeom>
        <a:noFill/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 b="0"/>
            <a:t>PHOTO</a:t>
          </a:r>
        </a:p>
      </xdr:txBody>
    </xdr:sp>
    <xdr:clientData/>
  </xdr:twoCellAnchor>
  <xdr:twoCellAnchor editAs="absolute">
    <xdr:from>
      <xdr:col>11</xdr:col>
      <xdr:colOff>412470</xdr:colOff>
      <xdr:row>464</xdr:row>
      <xdr:rowOff>233263</xdr:rowOff>
    </xdr:from>
    <xdr:to>
      <xdr:col>13</xdr:col>
      <xdr:colOff>490937</xdr:colOff>
      <xdr:row>468</xdr:row>
      <xdr:rowOff>56122</xdr:rowOff>
    </xdr:to>
    <xdr:pic>
      <xdr:nvPicPr>
        <xdr:cNvPr id="145" name="Image 144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2" t="25407" r="26179" b="57743"/>
        <a:stretch/>
      </xdr:blipFill>
      <xdr:spPr>
        <a:xfrm>
          <a:off x="10127970" y="110859334"/>
          <a:ext cx="1425574" cy="802574"/>
        </a:xfrm>
        <a:prstGeom prst="rect">
          <a:avLst/>
        </a:prstGeom>
      </xdr:spPr>
    </xdr:pic>
    <xdr:clientData/>
  </xdr:twoCellAnchor>
  <xdr:twoCellAnchor editAs="absolute">
    <xdr:from>
      <xdr:col>11</xdr:col>
      <xdr:colOff>371648</xdr:colOff>
      <xdr:row>468</xdr:row>
      <xdr:rowOff>162508</xdr:rowOff>
    </xdr:from>
    <xdr:to>
      <xdr:col>13</xdr:col>
      <xdr:colOff>1130472</xdr:colOff>
      <xdr:row>469</xdr:row>
      <xdr:rowOff>207412</xdr:rowOff>
    </xdr:to>
    <xdr:pic>
      <xdr:nvPicPr>
        <xdr:cNvPr id="146" name="Image 14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4" t="44784" r="15765" b="47072"/>
        <a:stretch/>
      </xdr:blipFill>
      <xdr:spPr>
        <a:xfrm>
          <a:off x="10087148" y="111768294"/>
          <a:ext cx="2105931" cy="385082"/>
        </a:xfrm>
        <a:prstGeom prst="rect">
          <a:avLst/>
        </a:prstGeom>
      </xdr:spPr>
    </xdr:pic>
    <xdr:clientData/>
  </xdr:twoCellAnchor>
  <xdr:twoCellAnchor editAs="absolute">
    <xdr:from>
      <xdr:col>13</xdr:col>
      <xdr:colOff>651758</xdr:colOff>
      <xdr:row>461</xdr:row>
      <xdr:rowOff>234562</xdr:rowOff>
    </xdr:from>
    <xdr:to>
      <xdr:col>14</xdr:col>
      <xdr:colOff>307613</xdr:colOff>
      <xdr:row>468</xdr:row>
      <xdr:rowOff>19312</xdr:rowOff>
    </xdr:to>
    <xdr:sp macro="" textlink="">
      <xdr:nvSpPr>
        <xdr:cNvPr id="147" name="ZoneTexte 146"/>
        <xdr:cNvSpPr txBox="1"/>
      </xdr:nvSpPr>
      <xdr:spPr>
        <a:xfrm>
          <a:off x="11714365" y="110221098"/>
          <a:ext cx="1193462" cy="1404000"/>
        </a:xfrm>
        <a:prstGeom prst="rect">
          <a:avLst/>
        </a:prstGeom>
        <a:noFill/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 b="0"/>
            <a:t>PHOTO</a:t>
          </a:r>
        </a:p>
      </xdr:txBody>
    </xdr:sp>
    <xdr:clientData/>
  </xdr:twoCellAnchor>
  <xdr:twoCellAnchor editAs="absolute">
    <xdr:from>
      <xdr:col>9</xdr:col>
      <xdr:colOff>152182</xdr:colOff>
      <xdr:row>477</xdr:row>
      <xdr:rowOff>260263</xdr:rowOff>
    </xdr:from>
    <xdr:to>
      <xdr:col>9</xdr:col>
      <xdr:colOff>2342932</xdr:colOff>
      <xdr:row>479</xdr:row>
      <xdr:rowOff>278243</xdr:rowOff>
    </xdr:to>
    <xdr:pic>
      <xdr:nvPicPr>
        <xdr:cNvPr id="164" name="Image 16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7896" y="114165656"/>
          <a:ext cx="2190750" cy="467016"/>
        </a:xfrm>
        <a:prstGeom prst="rect">
          <a:avLst/>
        </a:prstGeom>
      </xdr:spPr>
    </xdr:pic>
    <xdr:clientData/>
  </xdr:twoCellAnchor>
  <xdr:twoCellAnchor editAs="absolute">
    <xdr:from>
      <xdr:col>11</xdr:col>
      <xdr:colOff>417667</xdr:colOff>
      <xdr:row>487</xdr:row>
      <xdr:rowOff>2609</xdr:rowOff>
    </xdr:from>
    <xdr:to>
      <xdr:col>13</xdr:col>
      <xdr:colOff>496134</xdr:colOff>
      <xdr:row>490</xdr:row>
      <xdr:rowOff>44544</xdr:rowOff>
    </xdr:to>
    <xdr:pic>
      <xdr:nvPicPr>
        <xdr:cNvPr id="165" name="Image 164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2" t="25407" r="26179" b="57743"/>
        <a:stretch/>
      </xdr:blipFill>
      <xdr:spPr>
        <a:xfrm>
          <a:off x="10133167" y="116445734"/>
          <a:ext cx="1425574" cy="783524"/>
        </a:xfrm>
        <a:prstGeom prst="rect">
          <a:avLst/>
        </a:prstGeom>
      </xdr:spPr>
    </xdr:pic>
    <xdr:clientData/>
  </xdr:twoCellAnchor>
  <xdr:twoCellAnchor editAs="absolute">
    <xdr:from>
      <xdr:col>11</xdr:col>
      <xdr:colOff>376845</xdr:colOff>
      <xdr:row>490</xdr:row>
      <xdr:rowOff>179505</xdr:rowOff>
    </xdr:from>
    <xdr:to>
      <xdr:col>13</xdr:col>
      <xdr:colOff>1135669</xdr:colOff>
      <xdr:row>491</xdr:row>
      <xdr:rowOff>233934</xdr:rowOff>
    </xdr:to>
    <xdr:pic>
      <xdr:nvPicPr>
        <xdr:cNvPr id="166" name="Image 16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4" t="44784" r="15765" b="47072"/>
        <a:stretch/>
      </xdr:blipFill>
      <xdr:spPr>
        <a:xfrm>
          <a:off x="10092345" y="117364219"/>
          <a:ext cx="2105931" cy="394608"/>
        </a:xfrm>
        <a:prstGeom prst="rect">
          <a:avLst/>
        </a:prstGeom>
      </xdr:spPr>
    </xdr:pic>
    <xdr:clientData/>
  </xdr:twoCellAnchor>
  <xdr:twoCellAnchor editAs="absolute">
    <xdr:from>
      <xdr:col>9</xdr:col>
      <xdr:colOff>157379</xdr:colOff>
      <xdr:row>499</xdr:row>
      <xdr:rowOff>258211</xdr:rowOff>
    </xdr:from>
    <xdr:to>
      <xdr:col>9</xdr:col>
      <xdr:colOff>2348129</xdr:colOff>
      <xdr:row>501</xdr:row>
      <xdr:rowOff>285718</xdr:rowOff>
    </xdr:to>
    <xdr:pic>
      <xdr:nvPicPr>
        <xdr:cNvPr id="167" name="Image 16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3093" y="119742532"/>
          <a:ext cx="2190750" cy="476543"/>
        </a:xfrm>
        <a:prstGeom prst="rect">
          <a:avLst/>
        </a:prstGeom>
      </xdr:spPr>
    </xdr:pic>
    <xdr:clientData/>
  </xdr:twoCellAnchor>
  <xdr:twoCellAnchor editAs="absolute">
    <xdr:from>
      <xdr:col>9</xdr:col>
      <xdr:colOff>907381</xdr:colOff>
      <xdr:row>529</xdr:row>
      <xdr:rowOff>135543</xdr:rowOff>
    </xdr:from>
    <xdr:to>
      <xdr:col>13</xdr:col>
      <xdr:colOff>946787</xdr:colOff>
      <xdr:row>531</xdr:row>
      <xdr:rowOff>69641</xdr:rowOff>
    </xdr:to>
    <xdr:pic>
      <xdr:nvPicPr>
        <xdr:cNvPr id="168" name="Image 167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70" t="4104" r="17064" b="87053"/>
        <a:stretch/>
      </xdr:blipFill>
      <xdr:spPr>
        <a:xfrm>
          <a:off x="7983095" y="126681972"/>
          <a:ext cx="4026299" cy="423955"/>
        </a:xfrm>
        <a:prstGeom prst="rect">
          <a:avLst/>
        </a:prstGeom>
      </xdr:spPr>
    </xdr:pic>
    <xdr:clientData/>
  </xdr:twoCellAnchor>
  <xdr:twoCellAnchor editAs="absolute">
    <xdr:from>
      <xdr:col>9</xdr:col>
      <xdr:colOff>925224</xdr:colOff>
      <xdr:row>505</xdr:row>
      <xdr:rowOff>137669</xdr:rowOff>
    </xdr:from>
    <xdr:to>
      <xdr:col>13</xdr:col>
      <xdr:colOff>964630</xdr:colOff>
      <xdr:row>507</xdr:row>
      <xdr:rowOff>62239</xdr:rowOff>
    </xdr:to>
    <xdr:pic>
      <xdr:nvPicPr>
        <xdr:cNvPr id="169" name="Image 168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70" t="4104" r="17064" b="87053"/>
        <a:stretch/>
      </xdr:blipFill>
      <xdr:spPr>
        <a:xfrm>
          <a:off x="8000938" y="121105169"/>
          <a:ext cx="4026299" cy="414427"/>
        </a:xfrm>
        <a:prstGeom prst="rect">
          <a:avLst/>
        </a:prstGeom>
      </xdr:spPr>
    </xdr:pic>
    <xdr:clientData/>
  </xdr:twoCellAnchor>
  <xdr:twoCellAnchor editAs="absolute">
    <xdr:from>
      <xdr:col>9</xdr:col>
      <xdr:colOff>366576</xdr:colOff>
      <xdr:row>515</xdr:row>
      <xdr:rowOff>99522</xdr:rowOff>
    </xdr:from>
    <xdr:to>
      <xdr:col>9</xdr:col>
      <xdr:colOff>2428058</xdr:colOff>
      <xdr:row>517</xdr:row>
      <xdr:rowOff>59042</xdr:rowOff>
    </xdr:to>
    <xdr:sp macro="" textlink="">
      <xdr:nvSpPr>
        <xdr:cNvPr id="170" name="ZoneTexte 169"/>
        <xdr:cNvSpPr txBox="1"/>
      </xdr:nvSpPr>
      <xdr:spPr>
        <a:xfrm>
          <a:off x="7442290" y="123148915"/>
          <a:ext cx="2061482" cy="3269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fr-FR" sz="1300" b="1"/>
            <a:t>Attestation</a:t>
          </a:r>
          <a:r>
            <a:rPr lang="fr-FR" sz="1300" b="1" baseline="0"/>
            <a:t> d</a:t>
          </a:r>
          <a:r>
            <a:rPr lang="fr-FR" sz="1300" b="1"/>
            <a:t>élivrée le :</a:t>
          </a:r>
        </a:p>
      </xdr:txBody>
    </xdr:sp>
    <xdr:clientData/>
  </xdr:twoCellAnchor>
  <xdr:twoCellAnchor editAs="absolute">
    <xdr:from>
      <xdr:col>9</xdr:col>
      <xdr:colOff>352969</xdr:colOff>
      <xdr:row>539</xdr:row>
      <xdr:rowOff>99519</xdr:rowOff>
    </xdr:from>
    <xdr:to>
      <xdr:col>9</xdr:col>
      <xdr:colOff>2433501</xdr:colOff>
      <xdr:row>541</xdr:row>
      <xdr:rowOff>59040</xdr:rowOff>
    </xdr:to>
    <xdr:sp macro="" textlink="">
      <xdr:nvSpPr>
        <xdr:cNvPr id="171" name="ZoneTexte 170"/>
        <xdr:cNvSpPr txBox="1"/>
      </xdr:nvSpPr>
      <xdr:spPr>
        <a:xfrm>
          <a:off x="7428683" y="128727840"/>
          <a:ext cx="2080532" cy="3269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fr-FR" sz="1300" b="1"/>
            <a:t>Attestation</a:t>
          </a:r>
          <a:r>
            <a:rPr lang="fr-FR" sz="1300" b="1" baseline="0"/>
            <a:t> d</a:t>
          </a:r>
          <a:r>
            <a:rPr lang="fr-FR" sz="1300" b="1"/>
            <a:t>élivrée le :</a:t>
          </a:r>
        </a:p>
      </xdr:txBody>
    </xdr:sp>
    <xdr:clientData/>
  </xdr:twoCellAnchor>
  <xdr:twoCellAnchor editAs="absolute">
    <xdr:from>
      <xdr:col>13</xdr:col>
      <xdr:colOff>649373</xdr:colOff>
      <xdr:row>483</xdr:row>
      <xdr:rowOff>235203</xdr:rowOff>
    </xdr:from>
    <xdr:to>
      <xdr:col>14</xdr:col>
      <xdr:colOff>310332</xdr:colOff>
      <xdr:row>490</xdr:row>
      <xdr:rowOff>33559</xdr:rowOff>
    </xdr:to>
    <xdr:sp macro="" textlink="">
      <xdr:nvSpPr>
        <xdr:cNvPr id="172" name="ZoneTexte 171"/>
        <xdr:cNvSpPr txBox="1"/>
      </xdr:nvSpPr>
      <xdr:spPr>
        <a:xfrm>
          <a:off x="11711980" y="115814274"/>
          <a:ext cx="1198566" cy="1403999"/>
        </a:xfrm>
        <a:prstGeom prst="rect">
          <a:avLst/>
        </a:prstGeom>
        <a:noFill/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 b="0"/>
            <a:t>PHOTO</a:t>
          </a:r>
        </a:p>
      </xdr:txBody>
    </xdr:sp>
    <xdr:clientData/>
  </xdr:twoCellAnchor>
  <xdr:twoCellAnchor editAs="absolute">
    <xdr:from>
      <xdr:col>11</xdr:col>
      <xdr:colOff>428336</xdr:colOff>
      <xdr:row>556</xdr:row>
      <xdr:rowOff>236797</xdr:rowOff>
    </xdr:from>
    <xdr:to>
      <xdr:col>13</xdr:col>
      <xdr:colOff>506803</xdr:colOff>
      <xdr:row>560</xdr:row>
      <xdr:rowOff>59656</xdr:rowOff>
    </xdr:to>
    <xdr:pic>
      <xdr:nvPicPr>
        <xdr:cNvPr id="177" name="Image 176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2" t="25407" r="26179" b="57743"/>
        <a:stretch/>
      </xdr:blipFill>
      <xdr:spPr>
        <a:xfrm>
          <a:off x="10143836" y="132811190"/>
          <a:ext cx="1425574" cy="802573"/>
        </a:xfrm>
        <a:prstGeom prst="rect">
          <a:avLst/>
        </a:prstGeom>
      </xdr:spPr>
    </xdr:pic>
    <xdr:clientData/>
  </xdr:twoCellAnchor>
  <xdr:twoCellAnchor editAs="absolute">
    <xdr:from>
      <xdr:col>11</xdr:col>
      <xdr:colOff>387514</xdr:colOff>
      <xdr:row>560</xdr:row>
      <xdr:rowOff>175567</xdr:rowOff>
    </xdr:from>
    <xdr:to>
      <xdr:col>13</xdr:col>
      <xdr:colOff>1146338</xdr:colOff>
      <xdr:row>561</xdr:row>
      <xdr:rowOff>220472</xdr:rowOff>
    </xdr:to>
    <xdr:pic>
      <xdr:nvPicPr>
        <xdr:cNvPr id="178" name="Image 177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4" t="44784" r="15765" b="47072"/>
        <a:stretch/>
      </xdr:blipFill>
      <xdr:spPr>
        <a:xfrm>
          <a:off x="10103014" y="133729674"/>
          <a:ext cx="2105931" cy="385084"/>
        </a:xfrm>
        <a:prstGeom prst="rect">
          <a:avLst/>
        </a:prstGeom>
      </xdr:spPr>
    </xdr:pic>
    <xdr:clientData/>
  </xdr:twoCellAnchor>
  <xdr:twoCellAnchor editAs="absolute">
    <xdr:from>
      <xdr:col>13</xdr:col>
      <xdr:colOff>667624</xdr:colOff>
      <xdr:row>553</xdr:row>
      <xdr:rowOff>238096</xdr:rowOff>
    </xdr:from>
    <xdr:to>
      <xdr:col>14</xdr:col>
      <xdr:colOff>313954</xdr:colOff>
      <xdr:row>560</xdr:row>
      <xdr:rowOff>22846</xdr:rowOff>
    </xdr:to>
    <xdr:sp macro="" textlink="">
      <xdr:nvSpPr>
        <xdr:cNvPr id="179" name="ZoneTexte 178"/>
        <xdr:cNvSpPr txBox="1"/>
      </xdr:nvSpPr>
      <xdr:spPr>
        <a:xfrm>
          <a:off x="11730231" y="132172953"/>
          <a:ext cx="1183937" cy="1404000"/>
        </a:xfrm>
        <a:prstGeom prst="rect">
          <a:avLst/>
        </a:prstGeom>
        <a:noFill/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 b="0"/>
            <a:t>PHOTO</a:t>
          </a:r>
        </a:p>
      </xdr:txBody>
    </xdr:sp>
    <xdr:clientData/>
  </xdr:twoCellAnchor>
  <xdr:twoCellAnchor editAs="absolute">
    <xdr:from>
      <xdr:col>9</xdr:col>
      <xdr:colOff>168048</xdr:colOff>
      <xdr:row>569</xdr:row>
      <xdr:rowOff>263798</xdr:rowOff>
    </xdr:from>
    <xdr:to>
      <xdr:col>9</xdr:col>
      <xdr:colOff>2358798</xdr:colOff>
      <xdr:row>571</xdr:row>
      <xdr:rowOff>281779</xdr:rowOff>
    </xdr:to>
    <xdr:pic>
      <xdr:nvPicPr>
        <xdr:cNvPr id="180" name="Image 17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3762" y="136117512"/>
          <a:ext cx="2190750" cy="467017"/>
        </a:xfrm>
        <a:prstGeom prst="rect">
          <a:avLst/>
        </a:prstGeom>
      </xdr:spPr>
    </xdr:pic>
    <xdr:clientData/>
  </xdr:twoCellAnchor>
  <xdr:twoCellAnchor editAs="absolute">
    <xdr:from>
      <xdr:col>11</xdr:col>
      <xdr:colOff>433533</xdr:colOff>
      <xdr:row>579</xdr:row>
      <xdr:rowOff>6145</xdr:rowOff>
    </xdr:from>
    <xdr:to>
      <xdr:col>13</xdr:col>
      <xdr:colOff>512000</xdr:colOff>
      <xdr:row>582</xdr:row>
      <xdr:rowOff>67130</xdr:rowOff>
    </xdr:to>
    <xdr:pic>
      <xdr:nvPicPr>
        <xdr:cNvPr id="181" name="Image 180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2" t="25407" r="26179" b="57743"/>
        <a:stretch/>
      </xdr:blipFill>
      <xdr:spPr>
        <a:xfrm>
          <a:off x="10149033" y="138404395"/>
          <a:ext cx="1425574" cy="795771"/>
        </a:xfrm>
        <a:prstGeom prst="rect">
          <a:avLst/>
        </a:prstGeom>
      </xdr:spPr>
    </xdr:pic>
    <xdr:clientData/>
  </xdr:twoCellAnchor>
  <xdr:twoCellAnchor editAs="absolute">
    <xdr:from>
      <xdr:col>11</xdr:col>
      <xdr:colOff>392711</xdr:colOff>
      <xdr:row>582</xdr:row>
      <xdr:rowOff>183041</xdr:rowOff>
    </xdr:from>
    <xdr:to>
      <xdr:col>13</xdr:col>
      <xdr:colOff>1151535</xdr:colOff>
      <xdr:row>583</xdr:row>
      <xdr:rowOff>237470</xdr:rowOff>
    </xdr:to>
    <xdr:pic>
      <xdr:nvPicPr>
        <xdr:cNvPr id="182" name="Image 181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4" t="44784" r="15765" b="47072"/>
        <a:stretch/>
      </xdr:blipFill>
      <xdr:spPr>
        <a:xfrm>
          <a:off x="10108211" y="139316077"/>
          <a:ext cx="2105931" cy="394607"/>
        </a:xfrm>
        <a:prstGeom prst="rect">
          <a:avLst/>
        </a:prstGeom>
      </xdr:spPr>
    </xdr:pic>
    <xdr:clientData/>
  </xdr:twoCellAnchor>
  <xdr:twoCellAnchor editAs="absolute">
    <xdr:from>
      <xdr:col>9</xdr:col>
      <xdr:colOff>173245</xdr:colOff>
      <xdr:row>591</xdr:row>
      <xdr:rowOff>271271</xdr:rowOff>
    </xdr:from>
    <xdr:to>
      <xdr:col>9</xdr:col>
      <xdr:colOff>2363995</xdr:colOff>
      <xdr:row>593</xdr:row>
      <xdr:rowOff>289254</xdr:rowOff>
    </xdr:to>
    <xdr:pic>
      <xdr:nvPicPr>
        <xdr:cNvPr id="183" name="Image 182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8959" y="141703914"/>
          <a:ext cx="2190750" cy="467019"/>
        </a:xfrm>
        <a:prstGeom prst="rect">
          <a:avLst/>
        </a:prstGeom>
      </xdr:spPr>
    </xdr:pic>
    <xdr:clientData/>
  </xdr:twoCellAnchor>
  <xdr:twoCellAnchor editAs="absolute">
    <xdr:from>
      <xdr:col>9</xdr:col>
      <xdr:colOff>923247</xdr:colOff>
      <xdr:row>621</xdr:row>
      <xdr:rowOff>139079</xdr:rowOff>
    </xdr:from>
    <xdr:to>
      <xdr:col>13</xdr:col>
      <xdr:colOff>962653</xdr:colOff>
      <xdr:row>623</xdr:row>
      <xdr:rowOff>73176</xdr:rowOff>
    </xdr:to>
    <xdr:pic>
      <xdr:nvPicPr>
        <xdr:cNvPr id="184" name="Image 183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70" t="4104" r="17064" b="87053"/>
        <a:stretch/>
      </xdr:blipFill>
      <xdr:spPr>
        <a:xfrm>
          <a:off x="7998961" y="148633829"/>
          <a:ext cx="4026299" cy="423954"/>
        </a:xfrm>
        <a:prstGeom prst="rect">
          <a:avLst/>
        </a:prstGeom>
      </xdr:spPr>
    </xdr:pic>
    <xdr:clientData/>
  </xdr:twoCellAnchor>
  <xdr:twoCellAnchor editAs="absolute">
    <xdr:from>
      <xdr:col>9</xdr:col>
      <xdr:colOff>941090</xdr:colOff>
      <xdr:row>597</xdr:row>
      <xdr:rowOff>141205</xdr:rowOff>
    </xdr:from>
    <xdr:to>
      <xdr:col>13</xdr:col>
      <xdr:colOff>980496</xdr:colOff>
      <xdr:row>599</xdr:row>
      <xdr:rowOff>65774</xdr:rowOff>
    </xdr:to>
    <xdr:pic>
      <xdr:nvPicPr>
        <xdr:cNvPr id="185" name="Image 184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70" t="4104" r="17064" b="87053"/>
        <a:stretch/>
      </xdr:blipFill>
      <xdr:spPr>
        <a:xfrm>
          <a:off x="8016804" y="143057026"/>
          <a:ext cx="4026299" cy="414427"/>
        </a:xfrm>
        <a:prstGeom prst="rect">
          <a:avLst/>
        </a:prstGeom>
      </xdr:spPr>
    </xdr:pic>
    <xdr:clientData/>
  </xdr:twoCellAnchor>
  <xdr:twoCellAnchor editAs="absolute">
    <xdr:from>
      <xdr:col>9</xdr:col>
      <xdr:colOff>382442</xdr:colOff>
      <xdr:row>607</xdr:row>
      <xdr:rowOff>103058</xdr:rowOff>
    </xdr:from>
    <xdr:to>
      <xdr:col>9</xdr:col>
      <xdr:colOff>2425554</xdr:colOff>
      <xdr:row>609</xdr:row>
      <xdr:rowOff>62577</xdr:rowOff>
    </xdr:to>
    <xdr:sp macro="" textlink="">
      <xdr:nvSpPr>
        <xdr:cNvPr id="186" name="ZoneTexte 185"/>
        <xdr:cNvSpPr txBox="1"/>
      </xdr:nvSpPr>
      <xdr:spPr>
        <a:xfrm>
          <a:off x="7458156" y="145100772"/>
          <a:ext cx="2043112" cy="3269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fr-FR" sz="1300" b="1"/>
            <a:t>Attestation</a:t>
          </a:r>
          <a:r>
            <a:rPr lang="fr-FR" sz="1300" b="1" baseline="0"/>
            <a:t> d</a:t>
          </a:r>
          <a:r>
            <a:rPr lang="fr-FR" sz="1300" b="1"/>
            <a:t>élivrée le :</a:t>
          </a:r>
        </a:p>
      </xdr:txBody>
    </xdr:sp>
    <xdr:clientData/>
  </xdr:twoCellAnchor>
  <xdr:twoCellAnchor editAs="absolute">
    <xdr:from>
      <xdr:col>9</xdr:col>
      <xdr:colOff>368835</xdr:colOff>
      <xdr:row>631</xdr:row>
      <xdr:rowOff>103054</xdr:rowOff>
    </xdr:from>
    <xdr:to>
      <xdr:col>9</xdr:col>
      <xdr:colOff>2430997</xdr:colOff>
      <xdr:row>633</xdr:row>
      <xdr:rowOff>62576</xdr:rowOff>
    </xdr:to>
    <xdr:sp macro="" textlink="">
      <xdr:nvSpPr>
        <xdr:cNvPr id="187" name="ZoneTexte 186"/>
        <xdr:cNvSpPr txBox="1"/>
      </xdr:nvSpPr>
      <xdr:spPr>
        <a:xfrm>
          <a:off x="7444549" y="150679697"/>
          <a:ext cx="2062162" cy="3269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fr-FR" sz="1300" b="1"/>
            <a:t>Attestation</a:t>
          </a:r>
          <a:r>
            <a:rPr lang="fr-FR" sz="1300" b="1" baseline="0"/>
            <a:t> d</a:t>
          </a:r>
          <a:r>
            <a:rPr lang="fr-FR" sz="1300" b="1"/>
            <a:t>élivrée le :</a:t>
          </a:r>
        </a:p>
      </xdr:txBody>
    </xdr:sp>
    <xdr:clientData/>
  </xdr:twoCellAnchor>
  <xdr:twoCellAnchor editAs="absolute">
    <xdr:from>
      <xdr:col>13</xdr:col>
      <xdr:colOff>665239</xdr:colOff>
      <xdr:row>576</xdr:row>
      <xdr:rowOff>614</xdr:rowOff>
    </xdr:from>
    <xdr:to>
      <xdr:col>14</xdr:col>
      <xdr:colOff>307148</xdr:colOff>
      <xdr:row>582</xdr:row>
      <xdr:rowOff>37095</xdr:rowOff>
    </xdr:to>
    <xdr:sp macro="" textlink="">
      <xdr:nvSpPr>
        <xdr:cNvPr id="188" name="ZoneTexte 187"/>
        <xdr:cNvSpPr txBox="1"/>
      </xdr:nvSpPr>
      <xdr:spPr>
        <a:xfrm>
          <a:off x="11727846" y="137766132"/>
          <a:ext cx="1179516" cy="1403999"/>
        </a:xfrm>
        <a:prstGeom prst="rect">
          <a:avLst/>
        </a:prstGeom>
        <a:noFill/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 b="0"/>
            <a:t>PHOTO</a:t>
          </a:r>
        </a:p>
      </xdr:txBody>
    </xdr:sp>
    <xdr:clientData/>
  </xdr:twoCellAnchor>
  <xdr:twoCellAnchor editAs="absolute">
    <xdr:from>
      <xdr:col>11</xdr:col>
      <xdr:colOff>415191</xdr:colOff>
      <xdr:row>648</xdr:row>
      <xdr:rowOff>235986</xdr:rowOff>
    </xdr:from>
    <xdr:to>
      <xdr:col>13</xdr:col>
      <xdr:colOff>493658</xdr:colOff>
      <xdr:row>652</xdr:row>
      <xdr:rowOff>58845</xdr:rowOff>
    </xdr:to>
    <xdr:pic>
      <xdr:nvPicPr>
        <xdr:cNvPr id="193" name="Image 192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2" t="25407" r="26179" b="57743"/>
        <a:stretch/>
      </xdr:blipFill>
      <xdr:spPr>
        <a:xfrm>
          <a:off x="10130691" y="154758700"/>
          <a:ext cx="1425574" cy="802574"/>
        </a:xfrm>
        <a:prstGeom prst="rect">
          <a:avLst/>
        </a:prstGeom>
      </xdr:spPr>
    </xdr:pic>
    <xdr:clientData/>
  </xdr:twoCellAnchor>
  <xdr:twoCellAnchor editAs="absolute">
    <xdr:from>
      <xdr:col>11</xdr:col>
      <xdr:colOff>374369</xdr:colOff>
      <xdr:row>652</xdr:row>
      <xdr:rowOff>165231</xdr:rowOff>
    </xdr:from>
    <xdr:to>
      <xdr:col>13</xdr:col>
      <xdr:colOff>1133193</xdr:colOff>
      <xdr:row>653</xdr:row>
      <xdr:rowOff>210135</xdr:rowOff>
    </xdr:to>
    <xdr:pic>
      <xdr:nvPicPr>
        <xdr:cNvPr id="194" name="Image 193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4" t="44784" r="15765" b="47072"/>
        <a:stretch/>
      </xdr:blipFill>
      <xdr:spPr>
        <a:xfrm>
          <a:off x="10089869" y="155667660"/>
          <a:ext cx="2105931" cy="385082"/>
        </a:xfrm>
        <a:prstGeom prst="rect">
          <a:avLst/>
        </a:prstGeom>
      </xdr:spPr>
    </xdr:pic>
    <xdr:clientData/>
  </xdr:twoCellAnchor>
  <xdr:twoCellAnchor editAs="absolute">
    <xdr:from>
      <xdr:col>13</xdr:col>
      <xdr:colOff>654479</xdr:colOff>
      <xdr:row>645</xdr:row>
      <xdr:rowOff>237285</xdr:rowOff>
    </xdr:from>
    <xdr:to>
      <xdr:col>14</xdr:col>
      <xdr:colOff>310334</xdr:colOff>
      <xdr:row>652</xdr:row>
      <xdr:rowOff>22035</xdr:rowOff>
    </xdr:to>
    <xdr:sp macro="" textlink="">
      <xdr:nvSpPr>
        <xdr:cNvPr id="195" name="ZoneTexte 194"/>
        <xdr:cNvSpPr txBox="1"/>
      </xdr:nvSpPr>
      <xdr:spPr>
        <a:xfrm>
          <a:off x="11717086" y="154120464"/>
          <a:ext cx="1193462" cy="1404000"/>
        </a:xfrm>
        <a:prstGeom prst="rect">
          <a:avLst/>
        </a:prstGeom>
        <a:noFill/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 b="0"/>
            <a:t>PHOTO</a:t>
          </a:r>
        </a:p>
      </xdr:txBody>
    </xdr:sp>
    <xdr:clientData/>
  </xdr:twoCellAnchor>
  <xdr:twoCellAnchor editAs="absolute">
    <xdr:from>
      <xdr:col>9</xdr:col>
      <xdr:colOff>154903</xdr:colOff>
      <xdr:row>661</xdr:row>
      <xdr:rowOff>262986</xdr:rowOff>
    </xdr:from>
    <xdr:to>
      <xdr:col>9</xdr:col>
      <xdr:colOff>2345653</xdr:colOff>
      <xdr:row>663</xdr:row>
      <xdr:rowOff>280967</xdr:rowOff>
    </xdr:to>
    <xdr:pic>
      <xdr:nvPicPr>
        <xdr:cNvPr id="196" name="Image 19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0617" y="158065022"/>
          <a:ext cx="2190750" cy="467016"/>
        </a:xfrm>
        <a:prstGeom prst="rect">
          <a:avLst/>
        </a:prstGeom>
      </xdr:spPr>
    </xdr:pic>
    <xdr:clientData/>
  </xdr:twoCellAnchor>
  <xdr:twoCellAnchor editAs="absolute">
    <xdr:from>
      <xdr:col>11</xdr:col>
      <xdr:colOff>420388</xdr:colOff>
      <xdr:row>670</xdr:row>
      <xdr:rowOff>233932</xdr:rowOff>
    </xdr:from>
    <xdr:to>
      <xdr:col>13</xdr:col>
      <xdr:colOff>498855</xdr:colOff>
      <xdr:row>674</xdr:row>
      <xdr:rowOff>47267</xdr:rowOff>
    </xdr:to>
    <xdr:pic>
      <xdr:nvPicPr>
        <xdr:cNvPr id="197" name="Image 196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2" t="25407" r="26179" b="57743"/>
        <a:stretch/>
      </xdr:blipFill>
      <xdr:spPr>
        <a:xfrm>
          <a:off x="10135888" y="160335575"/>
          <a:ext cx="1425574" cy="793049"/>
        </a:xfrm>
        <a:prstGeom prst="rect">
          <a:avLst/>
        </a:prstGeom>
      </xdr:spPr>
    </xdr:pic>
    <xdr:clientData/>
  </xdr:twoCellAnchor>
  <xdr:twoCellAnchor editAs="absolute">
    <xdr:from>
      <xdr:col>11</xdr:col>
      <xdr:colOff>379566</xdr:colOff>
      <xdr:row>674</xdr:row>
      <xdr:rowOff>182228</xdr:rowOff>
    </xdr:from>
    <xdr:to>
      <xdr:col>13</xdr:col>
      <xdr:colOff>1138390</xdr:colOff>
      <xdr:row>675</xdr:row>
      <xdr:rowOff>236657</xdr:rowOff>
    </xdr:to>
    <xdr:pic>
      <xdr:nvPicPr>
        <xdr:cNvPr id="198" name="Image 197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4" t="44784" r="15765" b="47072"/>
        <a:stretch/>
      </xdr:blipFill>
      <xdr:spPr>
        <a:xfrm>
          <a:off x="10095066" y="161263585"/>
          <a:ext cx="2105931" cy="394608"/>
        </a:xfrm>
        <a:prstGeom prst="rect">
          <a:avLst/>
        </a:prstGeom>
      </xdr:spPr>
    </xdr:pic>
    <xdr:clientData/>
  </xdr:twoCellAnchor>
  <xdr:twoCellAnchor editAs="absolute">
    <xdr:from>
      <xdr:col>9</xdr:col>
      <xdr:colOff>160100</xdr:colOff>
      <xdr:row>683</xdr:row>
      <xdr:rowOff>260934</xdr:rowOff>
    </xdr:from>
    <xdr:to>
      <xdr:col>9</xdr:col>
      <xdr:colOff>2350850</xdr:colOff>
      <xdr:row>685</xdr:row>
      <xdr:rowOff>288441</xdr:rowOff>
    </xdr:to>
    <xdr:pic>
      <xdr:nvPicPr>
        <xdr:cNvPr id="199" name="Image 19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5814" y="163641898"/>
          <a:ext cx="2190750" cy="476543"/>
        </a:xfrm>
        <a:prstGeom prst="rect">
          <a:avLst/>
        </a:prstGeom>
      </xdr:spPr>
    </xdr:pic>
    <xdr:clientData/>
  </xdr:twoCellAnchor>
  <xdr:twoCellAnchor editAs="absolute">
    <xdr:from>
      <xdr:col>9</xdr:col>
      <xdr:colOff>910102</xdr:colOff>
      <xdr:row>713</xdr:row>
      <xdr:rowOff>138267</xdr:rowOff>
    </xdr:from>
    <xdr:to>
      <xdr:col>13</xdr:col>
      <xdr:colOff>949508</xdr:colOff>
      <xdr:row>715</xdr:row>
      <xdr:rowOff>72364</xdr:rowOff>
    </xdr:to>
    <xdr:pic>
      <xdr:nvPicPr>
        <xdr:cNvPr id="200" name="Image 199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70" t="4104" r="17064" b="87053"/>
        <a:stretch/>
      </xdr:blipFill>
      <xdr:spPr>
        <a:xfrm>
          <a:off x="7985816" y="170581338"/>
          <a:ext cx="4026299" cy="423955"/>
        </a:xfrm>
        <a:prstGeom prst="rect">
          <a:avLst/>
        </a:prstGeom>
      </xdr:spPr>
    </xdr:pic>
    <xdr:clientData/>
  </xdr:twoCellAnchor>
  <xdr:twoCellAnchor editAs="absolute">
    <xdr:from>
      <xdr:col>9</xdr:col>
      <xdr:colOff>927945</xdr:colOff>
      <xdr:row>689</xdr:row>
      <xdr:rowOff>140392</xdr:rowOff>
    </xdr:from>
    <xdr:to>
      <xdr:col>13</xdr:col>
      <xdr:colOff>967351</xdr:colOff>
      <xdr:row>691</xdr:row>
      <xdr:rowOff>64962</xdr:rowOff>
    </xdr:to>
    <xdr:pic>
      <xdr:nvPicPr>
        <xdr:cNvPr id="201" name="Image 200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70" t="4104" r="17064" b="87053"/>
        <a:stretch/>
      </xdr:blipFill>
      <xdr:spPr>
        <a:xfrm>
          <a:off x="8003659" y="165004535"/>
          <a:ext cx="4026299" cy="414427"/>
        </a:xfrm>
        <a:prstGeom prst="rect">
          <a:avLst/>
        </a:prstGeom>
      </xdr:spPr>
    </xdr:pic>
    <xdr:clientData/>
  </xdr:twoCellAnchor>
  <xdr:twoCellAnchor editAs="absolute">
    <xdr:from>
      <xdr:col>9</xdr:col>
      <xdr:colOff>369297</xdr:colOff>
      <xdr:row>699</xdr:row>
      <xdr:rowOff>102245</xdr:rowOff>
    </xdr:from>
    <xdr:to>
      <xdr:col>9</xdr:col>
      <xdr:colOff>2430779</xdr:colOff>
      <xdr:row>701</xdr:row>
      <xdr:rowOff>61765</xdr:rowOff>
    </xdr:to>
    <xdr:sp macro="" textlink="">
      <xdr:nvSpPr>
        <xdr:cNvPr id="202" name="ZoneTexte 201"/>
        <xdr:cNvSpPr txBox="1"/>
      </xdr:nvSpPr>
      <xdr:spPr>
        <a:xfrm>
          <a:off x="7445011" y="167048281"/>
          <a:ext cx="2061482" cy="3269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fr-FR" sz="1300" b="1"/>
            <a:t>Attestation</a:t>
          </a:r>
          <a:r>
            <a:rPr lang="fr-FR" sz="1300" b="1" baseline="0"/>
            <a:t> d</a:t>
          </a:r>
          <a:r>
            <a:rPr lang="fr-FR" sz="1300" b="1"/>
            <a:t>élivrée le :</a:t>
          </a:r>
        </a:p>
      </xdr:txBody>
    </xdr:sp>
    <xdr:clientData/>
  </xdr:twoCellAnchor>
  <xdr:twoCellAnchor editAs="absolute">
    <xdr:from>
      <xdr:col>9</xdr:col>
      <xdr:colOff>355690</xdr:colOff>
      <xdr:row>723</xdr:row>
      <xdr:rowOff>102242</xdr:rowOff>
    </xdr:from>
    <xdr:to>
      <xdr:col>9</xdr:col>
      <xdr:colOff>2436222</xdr:colOff>
      <xdr:row>725</xdr:row>
      <xdr:rowOff>61763</xdr:rowOff>
    </xdr:to>
    <xdr:sp macro="" textlink="">
      <xdr:nvSpPr>
        <xdr:cNvPr id="203" name="ZoneTexte 202"/>
        <xdr:cNvSpPr txBox="1"/>
      </xdr:nvSpPr>
      <xdr:spPr>
        <a:xfrm>
          <a:off x="7431404" y="172627206"/>
          <a:ext cx="2080532" cy="3269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fr-FR" sz="1300" b="1"/>
            <a:t>Attestation</a:t>
          </a:r>
          <a:r>
            <a:rPr lang="fr-FR" sz="1300" b="1" baseline="0"/>
            <a:t> d</a:t>
          </a:r>
          <a:r>
            <a:rPr lang="fr-FR" sz="1300" b="1"/>
            <a:t>élivrée le :</a:t>
          </a:r>
        </a:p>
      </xdr:txBody>
    </xdr:sp>
    <xdr:clientData/>
  </xdr:twoCellAnchor>
  <xdr:twoCellAnchor editAs="absolute">
    <xdr:from>
      <xdr:col>13</xdr:col>
      <xdr:colOff>652094</xdr:colOff>
      <xdr:row>667</xdr:row>
      <xdr:rowOff>237926</xdr:rowOff>
    </xdr:from>
    <xdr:to>
      <xdr:col>14</xdr:col>
      <xdr:colOff>313053</xdr:colOff>
      <xdr:row>674</xdr:row>
      <xdr:rowOff>36282</xdr:rowOff>
    </xdr:to>
    <xdr:sp macro="" textlink="">
      <xdr:nvSpPr>
        <xdr:cNvPr id="204" name="ZoneTexte 203"/>
        <xdr:cNvSpPr txBox="1"/>
      </xdr:nvSpPr>
      <xdr:spPr>
        <a:xfrm>
          <a:off x="11714701" y="159713640"/>
          <a:ext cx="1198566" cy="1403999"/>
        </a:xfrm>
        <a:prstGeom prst="rect">
          <a:avLst/>
        </a:prstGeom>
        <a:noFill/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 b="0"/>
            <a:t>PHOTO</a:t>
          </a:r>
        </a:p>
      </xdr:txBody>
    </xdr:sp>
    <xdr:clientData/>
  </xdr:twoCellAnchor>
  <xdr:twoCellAnchor editAs="absolute">
    <xdr:from>
      <xdr:col>11</xdr:col>
      <xdr:colOff>417450</xdr:colOff>
      <xdr:row>740</xdr:row>
      <xdr:rowOff>225912</xdr:rowOff>
    </xdr:from>
    <xdr:to>
      <xdr:col>13</xdr:col>
      <xdr:colOff>495917</xdr:colOff>
      <xdr:row>744</xdr:row>
      <xdr:rowOff>48771</xdr:rowOff>
    </xdr:to>
    <xdr:pic>
      <xdr:nvPicPr>
        <xdr:cNvPr id="209" name="Image 208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2" t="25407" r="26179" b="57743"/>
        <a:stretch/>
      </xdr:blipFill>
      <xdr:spPr>
        <a:xfrm>
          <a:off x="10132950" y="176696948"/>
          <a:ext cx="1425574" cy="802573"/>
        </a:xfrm>
        <a:prstGeom prst="rect">
          <a:avLst/>
        </a:prstGeom>
      </xdr:spPr>
    </xdr:pic>
    <xdr:clientData/>
  </xdr:twoCellAnchor>
  <xdr:twoCellAnchor editAs="absolute">
    <xdr:from>
      <xdr:col>11</xdr:col>
      <xdr:colOff>376628</xdr:colOff>
      <xdr:row>744</xdr:row>
      <xdr:rowOff>164682</xdr:rowOff>
    </xdr:from>
    <xdr:to>
      <xdr:col>13</xdr:col>
      <xdr:colOff>1135452</xdr:colOff>
      <xdr:row>745</xdr:row>
      <xdr:rowOff>209587</xdr:rowOff>
    </xdr:to>
    <xdr:pic>
      <xdr:nvPicPr>
        <xdr:cNvPr id="210" name="Image 209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4" t="44784" r="15765" b="47072"/>
        <a:stretch/>
      </xdr:blipFill>
      <xdr:spPr>
        <a:xfrm>
          <a:off x="10092128" y="177615432"/>
          <a:ext cx="2105931" cy="385084"/>
        </a:xfrm>
        <a:prstGeom prst="rect">
          <a:avLst/>
        </a:prstGeom>
      </xdr:spPr>
    </xdr:pic>
    <xdr:clientData/>
  </xdr:twoCellAnchor>
  <xdr:twoCellAnchor editAs="absolute">
    <xdr:from>
      <xdr:col>13</xdr:col>
      <xdr:colOff>656738</xdr:colOff>
      <xdr:row>737</xdr:row>
      <xdr:rowOff>227211</xdr:rowOff>
    </xdr:from>
    <xdr:to>
      <xdr:col>14</xdr:col>
      <xdr:colOff>303068</xdr:colOff>
      <xdr:row>744</xdr:row>
      <xdr:rowOff>11961</xdr:rowOff>
    </xdr:to>
    <xdr:sp macro="" textlink="">
      <xdr:nvSpPr>
        <xdr:cNvPr id="211" name="ZoneTexte 210"/>
        <xdr:cNvSpPr txBox="1"/>
      </xdr:nvSpPr>
      <xdr:spPr>
        <a:xfrm>
          <a:off x="11719345" y="176058711"/>
          <a:ext cx="1183937" cy="1404000"/>
        </a:xfrm>
        <a:prstGeom prst="rect">
          <a:avLst/>
        </a:prstGeom>
        <a:noFill/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 b="0"/>
            <a:t>PHOTO</a:t>
          </a:r>
        </a:p>
      </xdr:txBody>
    </xdr:sp>
    <xdr:clientData/>
  </xdr:twoCellAnchor>
  <xdr:twoCellAnchor editAs="absolute">
    <xdr:from>
      <xdr:col>9</xdr:col>
      <xdr:colOff>157162</xdr:colOff>
      <xdr:row>753</xdr:row>
      <xdr:rowOff>252913</xdr:rowOff>
    </xdr:from>
    <xdr:to>
      <xdr:col>9</xdr:col>
      <xdr:colOff>2347912</xdr:colOff>
      <xdr:row>755</xdr:row>
      <xdr:rowOff>270894</xdr:rowOff>
    </xdr:to>
    <xdr:pic>
      <xdr:nvPicPr>
        <xdr:cNvPr id="212" name="Image 21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2876" y="180003270"/>
          <a:ext cx="2190750" cy="467017"/>
        </a:xfrm>
        <a:prstGeom prst="rect">
          <a:avLst/>
        </a:prstGeom>
      </xdr:spPr>
    </xdr:pic>
    <xdr:clientData/>
  </xdr:twoCellAnchor>
  <xdr:twoCellAnchor editAs="absolute">
    <xdr:from>
      <xdr:col>11</xdr:col>
      <xdr:colOff>422647</xdr:colOff>
      <xdr:row>763</xdr:row>
      <xdr:rowOff>2064</xdr:rowOff>
    </xdr:from>
    <xdr:to>
      <xdr:col>13</xdr:col>
      <xdr:colOff>501114</xdr:colOff>
      <xdr:row>766</xdr:row>
      <xdr:rowOff>56245</xdr:rowOff>
    </xdr:to>
    <xdr:pic>
      <xdr:nvPicPr>
        <xdr:cNvPr id="213" name="Image 212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2" t="25407" r="26179" b="57743"/>
        <a:stretch/>
      </xdr:blipFill>
      <xdr:spPr>
        <a:xfrm>
          <a:off x="10138147" y="182290153"/>
          <a:ext cx="1425574" cy="795771"/>
        </a:xfrm>
        <a:prstGeom prst="rect">
          <a:avLst/>
        </a:prstGeom>
      </xdr:spPr>
    </xdr:pic>
    <xdr:clientData/>
  </xdr:twoCellAnchor>
  <xdr:twoCellAnchor editAs="absolute">
    <xdr:from>
      <xdr:col>11</xdr:col>
      <xdr:colOff>381825</xdr:colOff>
      <xdr:row>766</xdr:row>
      <xdr:rowOff>172156</xdr:rowOff>
    </xdr:from>
    <xdr:to>
      <xdr:col>13</xdr:col>
      <xdr:colOff>1140649</xdr:colOff>
      <xdr:row>767</xdr:row>
      <xdr:rowOff>226585</xdr:rowOff>
    </xdr:to>
    <xdr:pic>
      <xdr:nvPicPr>
        <xdr:cNvPr id="214" name="Image 213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4" t="44784" r="15765" b="47072"/>
        <a:stretch/>
      </xdr:blipFill>
      <xdr:spPr>
        <a:xfrm>
          <a:off x="10097325" y="183201835"/>
          <a:ext cx="2105931" cy="394607"/>
        </a:xfrm>
        <a:prstGeom prst="rect">
          <a:avLst/>
        </a:prstGeom>
      </xdr:spPr>
    </xdr:pic>
    <xdr:clientData/>
  </xdr:twoCellAnchor>
  <xdr:twoCellAnchor editAs="absolute">
    <xdr:from>
      <xdr:col>9</xdr:col>
      <xdr:colOff>162359</xdr:colOff>
      <xdr:row>775</xdr:row>
      <xdr:rowOff>260386</xdr:rowOff>
    </xdr:from>
    <xdr:to>
      <xdr:col>9</xdr:col>
      <xdr:colOff>2353109</xdr:colOff>
      <xdr:row>777</xdr:row>
      <xdr:rowOff>278370</xdr:rowOff>
    </xdr:to>
    <xdr:pic>
      <xdr:nvPicPr>
        <xdr:cNvPr id="215" name="Image 21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8073" y="185589672"/>
          <a:ext cx="2190750" cy="467019"/>
        </a:xfrm>
        <a:prstGeom prst="rect">
          <a:avLst/>
        </a:prstGeom>
      </xdr:spPr>
    </xdr:pic>
    <xdr:clientData/>
  </xdr:twoCellAnchor>
  <xdr:twoCellAnchor editAs="absolute">
    <xdr:from>
      <xdr:col>9</xdr:col>
      <xdr:colOff>912361</xdr:colOff>
      <xdr:row>805</xdr:row>
      <xdr:rowOff>128194</xdr:rowOff>
    </xdr:from>
    <xdr:to>
      <xdr:col>13</xdr:col>
      <xdr:colOff>951767</xdr:colOff>
      <xdr:row>807</xdr:row>
      <xdr:rowOff>62291</xdr:rowOff>
    </xdr:to>
    <xdr:pic>
      <xdr:nvPicPr>
        <xdr:cNvPr id="216" name="Image 215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70" t="4104" r="17064" b="87053"/>
        <a:stretch/>
      </xdr:blipFill>
      <xdr:spPr>
        <a:xfrm>
          <a:off x="7988075" y="192519587"/>
          <a:ext cx="4026299" cy="423954"/>
        </a:xfrm>
        <a:prstGeom prst="rect">
          <a:avLst/>
        </a:prstGeom>
      </xdr:spPr>
    </xdr:pic>
    <xdr:clientData/>
  </xdr:twoCellAnchor>
  <xdr:twoCellAnchor editAs="absolute">
    <xdr:from>
      <xdr:col>9</xdr:col>
      <xdr:colOff>930204</xdr:colOff>
      <xdr:row>781</xdr:row>
      <xdr:rowOff>130320</xdr:rowOff>
    </xdr:from>
    <xdr:to>
      <xdr:col>13</xdr:col>
      <xdr:colOff>969610</xdr:colOff>
      <xdr:row>783</xdr:row>
      <xdr:rowOff>54890</xdr:rowOff>
    </xdr:to>
    <xdr:pic>
      <xdr:nvPicPr>
        <xdr:cNvPr id="217" name="Image 216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70" t="4104" r="17064" b="87053"/>
        <a:stretch/>
      </xdr:blipFill>
      <xdr:spPr>
        <a:xfrm>
          <a:off x="8005918" y="186942784"/>
          <a:ext cx="4026299" cy="414427"/>
        </a:xfrm>
        <a:prstGeom prst="rect">
          <a:avLst/>
        </a:prstGeom>
      </xdr:spPr>
    </xdr:pic>
    <xdr:clientData/>
  </xdr:twoCellAnchor>
  <xdr:twoCellAnchor editAs="absolute">
    <xdr:from>
      <xdr:col>9</xdr:col>
      <xdr:colOff>371556</xdr:colOff>
      <xdr:row>791</xdr:row>
      <xdr:rowOff>92173</xdr:rowOff>
    </xdr:from>
    <xdr:to>
      <xdr:col>9</xdr:col>
      <xdr:colOff>2414668</xdr:colOff>
      <xdr:row>793</xdr:row>
      <xdr:rowOff>51692</xdr:rowOff>
    </xdr:to>
    <xdr:sp macro="" textlink="">
      <xdr:nvSpPr>
        <xdr:cNvPr id="218" name="ZoneTexte 217"/>
        <xdr:cNvSpPr txBox="1"/>
      </xdr:nvSpPr>
      <xdr:spPr>
        <a:xfrm>
          <a:off x="7447270" y="188986530"/>
          <a:ext cx="2043112" cy="3269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fr-FR" sz="1300" b="1"/>
            <a:t>Attestation</a:t>
          </a:r>
          <a:r>
            <a:rPr lang="fr-FR" sz="1300" b="1" baseline="0"/>
            <a:t> d</a:t>
          </a:r>
          <a:r>
            <a:rPr lang="fr-FR" sz="1300" b="1"/>
            <a:t>élivrée le :</a:t>
          </a:r>
        </a:p>
      </xdr:txBody>
    </xdr:sp>
    <xdr:clientData/>
  </xdr:twoCellAnchor>
  <xdr:twoCellAnchor editAs="absolute">
    <xdr:from>
      <xdr:col>9</xdr:col>
      <xdr:colOff>357949</xdr:colOff>
      <xdr:row>815</xdr:row>
      <xdr:rowOff>92169</xdr:rowOff>
    </xdr:from>
    <xdr:to>
      <xdr:col>9</xdr:col>
      <xdr:colOff>2420111</xdr:colOff>
      <xdr:row>817</xdr:row>
      <xdr:rowOff>51691</xdr:rowOff>
    </xdr:to>
    <xdr:sp macro="" textlink="">
      <xdr:nvSpPr>
        <xdr:cNvPr id="219" name="ZoneTexte 218"/>
        <xdr:cNvSpPr txBox="1"/>
      </xdr:nvSpPr>
      <xdr:spPr>
        <a:xfrm>
          <a:off x="7433663" y="194565455"/>
          <a:ext cx="2062162" cy="3269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fr-FR" sz="1300" b="1"/>
            <a:t>Attestation</a:t>
          </a:r>
          <a:r>
            <a:rPr lang="fr-FR" sz="1300" b="1" baseline="0"/>
            <a:t> d</a:t>
          </a:r>
          <a:r>
            <a:rPr lang="fr-FR" sz="1300" b="1"/>
            <a:t>élivrée le :</a:t>
          </a:r>
        </a:p>
      </xdr:txBody>
    </xdr:sp>
    <xdr:clientData/>
  </xdr:twoCellAnchor>
  <xdr:twoCellAnchor editAs="absolute">
    <xdr:from>
      <xdr:col>13</xdr:col>
      <xdr:colOff>654353</xdr:colOff>
      <xdr:row>759</xdr:row>
      <xdr:rowOff>227854</xdr:rowOff>
    </xdr:from>
    <xdr:to>
      <xdr:col>14</xdr:col>
      <xdr:colOff>296262</xdr:colOff>
      <xdr:row>766</xdr:row>
      <xdr:rowOff>26210</xdr:rowOff>
    </xdr:to>
    <xdr:sp macro="" textlink="">
      <xdr:nvSpPr>
        <xdr:cNvPr id="220" name="ZoneTexte 219"/>
        <xdr:cNvSpPr txBox="1"/>
      </xdr:nvSpPr>
      <xdr:spPr>
        <a:xfrm>
          <a:off x="11716960" y="181651890"/>
          <a:ext cx="1179516" cy="1403999"/>
        </a:xfrm>
        <a:prstGeom prst="rect">
          <a:avLst/>
        </a:prstGeom>
        <a:noFill/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 b="0"/>
            <a:t>PHOTO</a:t>
          </a:r>
        </a:p>
      </xdr:txBody>
    </xdr:sp>
    <xdr:clientData/>
  </xdr:twoCellAnchor>
  <xdr:twoCellAnchor editAs="absolute">
    <xdr:from>
      <xdr:col>11</xdr:col>
      <xdr:colOff>404305</xdr:colOff>
      <xdr:row>832</xdr:row>
      <xdr:rowOff>225101</xdr:rowOff>
    </xdr:from>
    <xdr:to>
      <xdr:col>13</xdr:col>
      <xdr:colOff>482772</xdr:colOff>
      <xdr:row>836</xdr:row>
      <xdr:rowOff>47961</xdr:rowOff>
    </xdr:to>
    <xdr:pic>
      <xdr:nvPicPr>
        <xdr:cNvPr id="225" name="Image 224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2" t="25407" r="26179" b="57743"/>
        <a:stretch/>
      </xdr:blipFill>
      <xdr:spPr>
        <a:xfrm>
          <a:off x="10119805" y="198644458"/>
          <a:ext cx="1425574" cy="802574"/>
        </a:xfrm>
        <a:prstGeom prst="rect">
          <a:avLst/>
        </a:prstGeom>
      </xdr:spPr>
    </xdr:pic>
    <xdr:clientData/>
  </xdr:twoCellAnchor>
  <xdr:twoCellAnchor editAs="absolute">
    <xdr:from>
      <xdr:col>11</xdr:col>
      <xdr:colOff>363483</xdr:colOff>
      <xdr:row>836</xdr:row>
      <xdr:rowOff>154347</xdr:rowOff>
    </xdr:from>
    <xdr:to>
      <xdr:col>13</xdr:col>
      <xdr:colOff>1122307</xdr:colOff>
      <xdr:row>837</xdr:row>
      <xdr:rowOff>199250</xdr:rowOff>
    </xdr:to>
    <xdr:pic>
      <xdr:nvPicPr>
        <xdr:cNvPr id="226" name="Image 22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4" t="44784" r="15765" b="47072"/>
        <a:stretch/>
      </xdr:blipFill>
      <xdr:spPr>
        <a:xfrm>
          <a:off x="10078983" y="199553418"/>
          <a:ext cx="2105931" cy="385082"/>
        </a:xfrm>
        <a:prstGeom prst="rect">
          <a:avLst/>
        </a:prstGeom>
      </xdr:spPr>
    </xdr:pic>
    <xdr:clientData/>
  </xdr:twoCellAnchor>
  <xdr:twoCellAnchor editAs="absolute">
    <xdr:from>
      <xdr:col>13</xdr:col>
      <xdr:colOff>643593</xdr:colOff>
      <xdr:row>829</xdr:row>
      <xdr:rowOff>226401</xdr:rowOff>
    </xdr:from>
    <xdr:to>
      <xdr:col>14</xdr:col>
      <xdr:colOff>299448</xdr:colOff>
      <xdr:row>836</xdr:row>
      <xdr:rowOff>11151</xdr:rowOff>
    </xdr:to>
    <xdr:sp macro="" textlink="">
      <xdr:nvSpPr>
        <xdr:cNvPr id="227" name="ZoneTexte 226"/>
        <xdr:cNvSpPr txBox="1"/>
      </xdr:nvSpPr>
      <xdr:spPr>
        <a:xfrm>
          <a:off x="11706200" y="198006222"/>
          <a:ext cx="1193462" cy="1404000"/>
        </a:xfrm>
        <a:prstGeom prst="rect">
          <a:avLst/>
        </a:prstGeom>
        <a:noFill/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 b="0"/>
            <a:t>PHOTO</a:t>
          </a:r>
        </a:p>
      </xdr:txBody>
    </xdr:sp>
    <xdr:clientData/>
  </xdr:twoCellAnchor>
  <xdr:twoCellAnchor editAs="absolute">
    <xdr:from>
      <xdr:col>9</xdr:col>
      <xdr:colOff>144017</xdr:colOff>
      <xdr:row>845</xdr:row>
      <xdr:rowOff>252101</xdr:rowOff>
    </xdr:from>
    <xdr:to>
      <xdr:col>9</xdr:col>
      <xdr:colOff>2334767</xdr:colOff>
      <xdr:row>847</xdr:row>
      <xdr:rowOff>270082</xdr:rowOff>
    </xdr:to>
    <xdr:pic>
      <xdr:nvPicPr>
        <xdr:cNvPr id="228" name="Image 22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9731" y="201950780"/>
          <a:ext cx="2190750" cy="467016"/>
        </a:xfrm>
        <a:prstGeom prst="rect">
          <a:avLst/>
        </a:prstGeom>
      </xdr:spPr>
    </xdr:pic>
    <xdr:clientData/>
  </xdr:twoCellAnchor>
  <xdr:twoCellAnchor editAs="absolute">
    <xdr:from>
      <xdr:col>11</xdr:col>
      <xdr:colOff>409502</xdr:colOff>
      <xdr:row>854</xdr:row>
      <xdr:rowOff>223047</xdr:rowOff>
    </xdr:from>
    <xdr:to>
      <xdr:col>13</xdr:col>
      <xdr:colOff>487969</xdr:colOff>
      <xdr:row>858</xdr:row>
      <xdr:rowOff>36382</xdr:rowOff>
    </xdr:to>
    <xdr:pic>
      <xdr:nvPicPr>
        <xdr:cNvPr id="229" name="Image 228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2" t="25407" r="26179" b="57743"/>
        <a:stretch/>
      </xdr:blipFill>
      <xdr:spPr>
        <a:xfrm>
          <a:off x="10125002" y="204221333"/>
          <a:ext cx="1425574" cy="793049"/>
        </a:xfrm>
        <a:prstGeom prst="rect">
          <a:avLst/>
        </a:prstGeom>
      </xdr:spPr>
    </xdr:pic>
    <xdr:clientData/>
  </xdr:twoCellAnchor>
  <xdr:twoCellAnchor editAs="absolute">
    <xdr:from>
      <xdr:col>11</xdr:col>
      <xdr:colOff>368680</xdr:colOff>
      <xdr:row>858</xdr:row>
      <xdr:rowOff>171343</xdr:rowOff>
    </xdr:from>
    <xdr:to>
      <xdr:col>13</xdr:col>
      <xdr:colOff>1127504</xdr:colOff>
      <xdr:row>859</xdr:row>
      <xdr:rowOff>225772</xdr:rowOff>
    </xdr:to>
    <xdr:pic>
      <xdr:nvPicPr>
        <xdr:cNvPr id="230" name="Image 229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4" t="44784" r="15765" b="47072"/>
        <a:stretch/>
      </xdr:blipFill>
      <xdr:spPr>
        <a:xfrm>
          <a:off x="10084180" y="205149343"/>
          <a:ext cx="2105931" cy="394608"/>
        </a:xfrm>
        <a:prstGeom prst="rect">
          <a:avLst/>
        </a:prstGeom>
      </xdr:spPr>
    </xdr:pic>
    <xdr:clientData/>
  </xdr:twoCellAnchor>
  <xdr:twoCellAnchor editAs="absolute">
    <xdr:from>
      <xdr:col>9</xdr:col>
      <xdr:colOff>149214</xdr:colOff>
      <xdr:row>867</xdr:row>
      <xdr:rowOff>250049</xdr:rowOff>
    </xdr:from>
    <xdr:to>
      <xdr:col>9</xdr:col>
      <xdr:colOff>2339964</xdr:colOff>
      <xdr:row>869</xdr:row>
      <xdr:rowOff>277556</xdr:rowOff>
    </xdr:to>
    <xdr:pic>
      <xdr:nvPicPr>
        <xdr:cNvPr id="231" name="Image 230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4928" y="207527656"/>
          <a:ext cx="2190750" cy="476543"/>
        </a:xfrm>
        <a:prstGeom prst="rect">
          <a:avLst/>
        </a:prstGeom>
      </xdr:spPr>
    </xdr:pic>
    <xdr:clientData/>
  </xdr:twoCellAnchor>
  <xdr:twoCellAnchor editAs="absolute">
    <xdr:from>
      <xdr:col>9</xdr:col>
      <xdr:colOff>899216</xdr:colOff>
      <xdr:row>897</xdr:row>
      <xdr:rowOff>127382</xdr:rowOff>
    </xdr:from>
    <xdr:to>
      <xdr:col>13</xdr:col>
      <xdr:colOff>938622</xdr:colOff>
      <xdr:row>899</xdr:row>
      <xdr:rowOff>61480</xdr:rowOff>
    </xdr:to>
    <xdr:pic>
      <xdr:nvPicPr>
        <xdr:cNvPr id="232" name="Image 231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70" t="4104" r="17064" b="87053"/>
        <a:stretch/>
      </xdr:blipFill>
      <xdr:spPr>
        <a:xfrm>
          <a:off x="7974930" y="214467096"/>
          <a:ext cx="4026299" cy="423955"/>
        </a:xfrm>
        <a:prstGeom prst="rect">
          <a:avLst/>
        </a:prstGeom>
      </xdr:spPr>
    </xdr:pic>
    <xdr:clientData/>
  </xdr:twoCellAnchor>
  <xdr:twoCellAnchor editAs="absolute">
    <xdr:from>
      <xdr:col>9</xdr:col>
      <xdr:colOff>917059</xdr:colOff>
      <xdr:row>873</xdr:row>
      <xdr:rowOff>129507</xdr:rowOff>
    </xdr:from>
    <xdr:to>
      <xdr:col>13</xdr:col>
      <xdr:colOff>956465</xdr:colOff>
      <xdr:row>875</xdr:row>
      <xdr:rowOff>54077</xdr:rowOff>
    </xdr:to>
    <xdr:pic>
      <xdr:nvPicPr>
        <xdr:cNvPr id="233" name="Image 232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70" t="4104" r="17064" b="87053"/>
        <a:stretch/>
      </xdr:blipFill>
      <xdr:spPr>
        <a:xfrm>
          <a:off x="7992773" y="208890293"/>
          <a:ext cx="4026299" cy="414427"/>
        </a:xfrm>
        <a:prstGeom prst="rect">
          <a:avLst/>
        </a:prstGeom>
      </xdr:spPr>
    </xdr:pic>
    <xdr:clientData/>
  </xdr:twoCellAnchor>
  <xdr:twoCellAnchor editAs="absolute">
    <xdr:from>
      <xdr:col>9</xdr:col>
      <xdr:colOff>358411</xdr:colOff>
      <xdr:row>883</xdr:row>
      <xdr:rowOff>91360</xdr:rowOff>
    </xdr:from>
    <xdr:to>
      <xdr:col>9</xdr:col>
      <xdr:colOff>2419893</xdr:colOff>
      <xdr:row>885</xdr:row>
      <xdr:rowOff>50881</xdr:rowOff>
    </xdr:to>
    <xdr:sp macro="" textlink="">
      <xdr:nvSpPr>
        <xdr:cNvPr id="234" name="ZoneTexte 233"/>
        <xdr:cNvSpPr txBox="1"/>
      </xdr:nvSpPr>
      <xdr:spPr>
        <a:xfrm>
          <a:off x="7434125" y="210934039"/>
          <a:ext cx="2061482" cy="3269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fr-FR" sz="1300" b="1"/>
            <a:t>Attestation</a:t>
          </a:r>
          <a:r>
            <a:rPr lang="fr-FR" sz="1300" b="1" baseline="0"/>
            <a:t> d</a:t>
          </a:r>
          <a:r>
            <a:rPr lang="fr-FR" sz="1300" b="1"/>
            <a:t>élivrée le :</a:t>
          </a:r>
        </a:p>
      </xdr:txBody>
    </xdr:sp>
    <xdr:clientData/>
  </xdr:twoCellAnchor>
  <xdr:twoCellAnchor editAs="absolute">
    <xdr:from>
      <xdr:col>9</xdr:col>
      <xdr:colOff>344804</xdr:colOff>
      <xdr:row>907</xdr:row>
      <xdr:rowOff>91357</xdr:rowOff>
    </xdr:from>
    <xdr:to>
      <xdr:col>9</xdr:col>
      <xdr:colOff>2425336</xdr:colOff>
      <xdr:row>909</xdr:row>
      <xdr:rowOff>50878</xdr:rowOff>
    </xdr:to>
    <xdr:sp macro="" textlink="">
      <xdr:nvSpPr>
        <xdr:cNvPr id="235" name="ZoneTexte 234"/>
        <xdr:cNvSpPr txBox="1"/>
      </xdr:nvSpPr>
      <xdr:spPr>
        <a:xfrm>
          <a:off x="7420518" y="216512964"/>
          <a:ext cx="2080532" cy="3269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fr-FR" sz="1300" b="1"/>
            <a:t>Attestation</a:t>
          </a:r>
          <a:r>
            <a:rPr lang="fr-FR" sz="1300" b="1" baseline="0"/>
            <a:t> d</a:t>
          </a:r>
          <a:r>
            <a:rPr lang="fr-FR" sz="1300" b="1"/>
            <a:t>élivrée le :</a:t>
          </a:r>
        </a:p>
      </xdr:txBody>
    </xdr:sp>
    <xdr:clientData/>
  </xdr:twoCellAnchor>
  <xdr:twoCellAnchor editAs="absolute">
    <xdr:from>
      <xdr:col>13</xdr:col>
      <xdr:colOff>641208</xdr:colOff>
      <xdr:row>851</xdr:row>
      <xdr:rowOff>227041</xdr:rowOff>
    </xdr:from>
    <xdr:to>
      <xdr:col>14</xdr:col>
      <xdr:colOff>302167</xdr:colOff>
      <xdr:row>858</xdr:row>
      <xdr:rowOff>25397</xdr:rowOff>
    </xdr:to>
    <xdr:sp macro="" textlink="">
      <xdr:nvSpPr>
        <xdr:cNvPr id="236" name="ZoneTexte 235"/>
        <xdr:cNvSpPr txBox="1"/>
      </xdr:nvSpPr>
      <xdr:spPr>
        <a:xfrm>
          <a:off x="11703815" y="203599398"/>
          <a:ext cx="1198566" cy="1403999"/>
        </a:xfrm>
        <a:prstGeom prst="rect">
          <a:avLst/>
        </a:prstGeom>
        <a:noFill/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 b="0"/>
            <a:t>PHOTO</a:t>
          </a:r>
        </a:p>
      </xdr:txBody>
    </xdr:sp>
    <xdr:clientData/>
  </xdr:twoCellAnchor>
  <xdr:twoCellAnchor editAs="absolute">
    <xdr:from>
      <xdr:col>11</xdr:col>
      <xdr:colOff>420173</xdr:colOff>
      <xdr:row>924</xdr:row>
      <xdr:rowOff>228635</xdr:rowOff>
    </xdr:from>
    <xdr:to>
      <xdr:col>13</xdr:col>
      <xdr:colOff>498640</xdr:colOff>
      <xdr:row>928</xdr:row>
      <xdr:rowOff>51494</xdr:rowOff>
    </xdr:to>
    <xdr:pic>
      <xdr:nvPicPr>
        <xdr:cNvPr id="241" name="Image 240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2" t="25407" r="26179" b="57743"/>
        <a:stretch/>
      </xdr:blipFill>
      <xdr:spPr>
        <a:xfrm>
          <a:off x="10135673" y="220596314"/>
          <a:ext cx="1425574" cy="802573"/>
        </a:xfrm>
        <a:prstGeom prst="rect">
          <a:avLst/>
        </a:prstGeom>
      </xdr:spPr>
    </xdr:pic>
    <xdr:clientData/>
  </xdr:twoCellAnchor>
  <xdr:twoCellAnchor editAs="absolute">
    <xdr:from>
      <xdr:col>11</xdr:col>
      <xdr:colOff>379351</xdr:colOff>
      <xdr:row>928</xdr:row>
      <xdr:rowOff>167405</xdr:rowOff>
    </xdr:from>
    <xdr:to>
      <xdr:col>13</xdr:col>
      <xdr:colOff>1138175</xdr:colOff>
      <xdr:row>929</xdr:row>
      <xdr:rowOff>212311</xdr:rowOff>
    </xdr:to>
    <xdr:pic>
      <xdr:nvPicPr>
        <xdr:cNvPr id="242" name="Image 241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4" t="44784" r="15765" b="47072"/>
        <a:stretch/>
      </xdr:blipFill>
      <xdr:spPr>
        <a:xfrm>
          <a:off x="10094851" y="221514798"/>
          <a:ext cx="2105931" cy="385084"/>
        </a:xfrm>
        <a:prstGeom prst="rect">
          <a:avLst/>
        </a:prstGeom>
      </xdr:spPr>
    </xdr:pic>
    <xdr:clientData/>
  </xdr:twoCellAnchor>
  <xdr:twoCellAnchor editAs="absolute">
    <xdr:from>
      <xdr:col>13</xdr:col>
      <xdr:colOff>659461</xdr:colOff>
      <xdr:row>921</xdr:row>
      <xdr:rowOff>220409</xdr:rowOff>
    </xdr:from>
    <xdr:to>
      <xdr:col>14</xdr:col>
      <xdr:colOff>305791</xdr:colOff>
      <xdr:row>928</xdr:row>
      <xdr:rowOff>14684</xdr:rowOff>
    </xdr:to>
    <xdr:sp macro="" textlink="">
      <xdr:nvSpPr>
        <xdr:cNvPr id="243" name="ZoneTexte 242"/>
        <xdr:cNvSpPr txBox="1"/>
      </xdr:nvSpPr>
      <xdr:spPr>
        <a:xfrm>
          <a:off x="11722068" y="219948552"/>
          <a:ext cx="1183937" cy="1413525"/>
        </a:xfrm>
        <a:prstGeom prst="rect">
          <a:avLst/>
        </a:prstGeom>
        <a:noFill/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 b="0"/>
            <a:t>PHOTO</a:t>
          </a:r>
        </a:p>
      </xdr:txBody>
    </xdr:sp>
    <xdr:clientData/>
  </xdr:twoCellAnchor>
  <xdr:twoCellAnchor editAs="absolute">
    <xdr:from>
      <xdr:col>9</xdr:col>
      <xdr:colOff>159885</xdr:colOff>
      <xdr:row>937</xdr:row>
      <xdr:rowOff>255636</xdr:rowOff>
    </xdr:from>
    <xdr:to>
      <xdr:col>9</xdr:col>
      <xdr:colOff>2350635</xdr:colOff>
      <xdr:row>939</xdr:row>
      <xdr:rowOff>273617</xdr:rowOff>
    </xdr:to>
    <xdr:pic>
      <xdr:nvPicPr>
        <xdr:cNvPr id="244" name="Image 24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5599" y="223902636"/>
          <a:ext cx="2190750" cy="467017"/>
        </a:xfrm>
        <a:prstGeom prst="rect">
          <a:avLst/>
        </a:prstGeom>
      </xdr:spPr>
    </xdr:pic>
    <xdr:clientData/>
  </xdr:twoCellAnchor>
  <xdr:twoCellAnchor editAs="absolute">
    <xdr:from>
      <xdr:col>11</xdr:col>
      <xdr:colOff>425370</xdr:colOff>
      <xdr:row>946</xdr:row>
      <xdr:rowOff>233387</xdr:rowOff>
    </xdr:from>
    <xdr:to>
      <xdr:col>13</xdr:col>
      <xdr:colOff>503837</xdr:colOff>
      <xdr:row>950</xdr:row>
      <xdr:rowOff>58969</xdr:rowOff>
    </xdr:to>
    <xdr:pic>
      <xdr:nvPicPr>
        <xdr:cNvPr id="245" name="Image 244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2" t="25407" r="26179" b="57743"/>
        <a:stretch/>
      </xdr:blipFill>
      <xdr:spPr>
        <a:xfrm>
          <a:off x="10140870" y="226179994"/>
          <a:ext cx="1425574" cy="805296"/>
        </a:xfrm>
        <a:prstGeom prst="rect">
          <a:avLst/>
        </a:prstGeom>
      </xdr:spPr>
    </xdr:pic>
    <xdr:clientData/>
  </xdr:twoCellAnchor>
  <xdr:twoCellAnchor editAs="absolute">
    <xdr:from>
      <xdr:col>11</xdr:col>
      <xdr:colOff>384548</xdr:colOff>
      <xdr:row>950</xdr:row>
      <xdr:rowOff>174880</xdr:rowOff>
    </xdr:from>
    <xdr:to>
      <xdr:col>13</xdr:col>
      <xdr:colOff>1143372</xdr:colOff>
      <xdr:row>951</xdr:row>
      <xdr:rowOff>219783</xdr:rowOff>
    </xdr:to>
    <xdr:pic>
      <xdr:nvPicPr>
        <xdr:cNvPr id="246" name="Image 24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4" t="44784" r="15765" b="47072"/>
        <a:stretch/>
      </xdr:blipFill>
      <xdr:spPr>
        <a:xfrm>
          <a:off x="10100048" y="227101201"/>
          <a:ext cx="2105931" cy="385082"/>
        </a:xfrm>
        <a:prstGeom prst="rect">
          <a:avLst/>
        </a:prstGeom>
      </xdr:spPr>
    </xdr:pic>
    <xdr:clientData/>
  </xdr:twoCellAnchor>
  <xdr:twoCellAnchor editAs="absolute">
    <xdr:from>
      <xdr:col>9</xdr:col>
      <xdr:colOff>165082</xdr:colOff>
      <xdr:row>959</xdr:row>
      <xdr:rowOff>263109</xdr:rowOff>
    </xdr:from>
    <xdr:to>
      <xdr:col>9</xdr:col>
      <xdr:colOff>2355832</xdr:colOff>
      <xdr:row>961</xdr:row>
      <xdr:rowOff>281093</xdr:rowOff>
    </xdr:to>
    <xdr:pic>
      <xdr:nvPicPr>
        <xdr:cNvPr id="247" name="Image 24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0796" y="229489038"/>
          <a:ext cx="2190750" cy="467019"/>
        </a:xfrm>
        <a:prstGeom prst="rect">
          <a:avLst/>
        </a:prstGeom>
      </xdr:spPr>
    </xdr:pic>
    <xdr:clientData/>
  </xdr:twoCellAnchor>
  <xdr:twoCellAnchor editAs="absolute">
    <xdr:from>
      <xdr:col>9</xdr:col>
      <xdr:colOff>915084</xdr:colOff>
      <xdr:row>989</xdr:row>
      <xdr:rowOff>130917</xdr:rowOff>
    </xdr:from>
    <xdr:to>
      <xdr:col>13</xdr:col>
      <xdr:colOff>954490</xdr:colOff>
      <xdr:row>991</xdr:row>
      <xdr:rowOff>65014</xdr:rowOff>
    </xdr:to>
    <xdr:pic>
      <xdr:nvPicPr>
        <xdr:cNvPr id="248" name="Image 247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70" t="4104" r="17064" b="87053"/>
        <a:stretch/>
      </xdr:blipFill>
      <xdr:spPr>
        <a:xfrm>
          <a:off x="7990798" y="236418953"/>
          <a:ext cx="4026299" cy="423954"/>
        </a:xfrm>
        <a:prstGeom prst="rect">
          <a:avLst/>
        </a:prstGeom>
      </xdr:spPr>
    </xdr:pic>
    <xdr:clientData/>
  </xdr:twoCellAnchor>
  <xdr:twoCellAnchor editAs="absolute">
    <xdr:from>
      <xdr:col>9</xdr:col>
      <xdr:colOff>932927</xdr:colOff>
      <xdr:row>965</xdr:row>
      <xdr:rowOff>133043</xdr:rowOff>
    </xdr:from>
    <xdr:to>
      <xdr:col>13</xdr:col>
      <xdr:colOff>972333</xdr:colOff>
      <xdr:row>967</xdr:row>
      <xdr:rowOff>57613</xdr:rowOff>
    </xdr:to>
    <xdr:pic>
      <xdr:nvPicPr>
        <xdr:cNvPr id="249" name="Image 248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70" t="4104" r="17064" b="87053"/>
        <a:stretch/>
      </xdr:blipFill>
      <xdr:spPr>
        <a:xfrm>
          <a:off x="8008641" y="230842150"/>
          <a:ext cx="4026299" cy="414427"/>
        </a:xfrm>
        <a:prstGeom prst="rect">
          <a:avLst/>
        </a:prstGeom>
      </xdr:spPr>
    </xdr:pic>
    <xdr:clientData/>
  </xdr:twoCellAnchor>
  <xdr:twoCellAnchor editAs="absolute">
    <xdr:from>
      <xdr:col>9</xdr:col>
      <xdr:colOff>374279</xdr:colOff>
      <xdr:row>975</xdr:row>
      <xdr:rowOff>94896</xdr:rowOff>
    </xdr:from>
    <xdr:to>
      <xdr:col>9</xdr:col>
      <xdr:colOff>2417391</xdr:colOff>
      <xdr:row>977</xdr:row>
      <xdr:rowOff>54415</xdr:rowOff>
    </xdr:to>
    <xdr:sp macro="" textlink="">
      <xdr:nvSpPr>
        <xdr:cNvPr id="250" name="ZoneTexte 249"/>
        <xdr:cNvSpPr txBox="1"/>
      </xdr:nvSpPr>
      <xdr:spPr>
        <a:xfrm>
          <a:off x="7449993" y="232885896"/>
          <a:ext cx="2043112" cy="3269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fr-FR" sz="1300" b="1"/>
            <a:t>Attestation</a:t>
          </a:r>
          <a:r>
            <a:rPr lang="fr-FR" sz="1300" b="1" baseline="0"/>
            <a:t> d</a:t>
          </a:r>
          <a:r>
            <a:rPr lang="fr-FR" sz="1300" b="1"/>
            <a:t>élivrée le :</a:t>
          </a:r>
        </a:p>
      </xdr:txBody>
    </xdr:sp>
    <xdr:clientData/>
  </xdr:twoCellAnchor>
  <xdr:twoCellAnchor editAs="absolute">
    <xdr:from>
      <xdr:col>9</xdr:col>
      <xdr:colOff>360672</xdr:colOff>
      <xdr:row>999</xdr:row>
      <xdr:rowOff>94892</xdr:rowOff>
    </xdr:from>
    <xdr:to>
      <xdr:col>9</xdr:col>
      <xdr:colOff>2422834</xdr:colOff>
      <xdr:row>1001</xdr:row>
      <xdr:rowOff>54415</xdr:rowOff>
    </xdr:to>
    <xdr:sp macro="" textlink="">
      <xdr:nvSpPr>
        <xdr:cNvPr id="251" name="ZoneTexte 250"/>
        <xdr:cNvSpPr txBox="1"/>
      </xdr:nvSpPr>
      <xdr:spPr>
        <a:xfrm>
          <a:off x="7436386" y="238464821"/>
          <a:ext cx="2062162" cy="3269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fr-FR" sz="1300" b="1"/>
            <a:t>Attestation</a:t>
          </a:r>
          <a:r>
            <a:rPr lang="fr-FR" sz="1300" b="1" baseline="0"/>
            <a:t> d</a:t>
          </a:r>
          <a:r>
            <a:rPr lang="fr-FR" sz="1300" b="1"/>
            <a:t>élivrée le :</a:t>
          </a:r>
        </a:p>
      </xdr:txBody>
    </xdr:sp>
    <xdr:clientData/>
  </xdr:twoCellAnchor>
  <xdr:twoCellAnchor editAs="absolute">
    <xdr:from>
      <xdr:col>13</xdr:col>
      <xdr:colOff>657076</xdr:colOff>
      <xdr:row>943</xdr:row>
      <xdr:rowOff>221052</xdr:rowOff>
    </xdr:from>
    <xdr:to>
      <xdr:col>14</xdr:col>
      <xdr:colOff>298985</xdr:colOff>
      <xdr:row>950</xdr:row>
      <xdr:rowOff>28934</xdr:rowOff>
    </xdr:to>
    <xdr:sp macro="" textlink="">
      <xdr:nvSpPr>
        <xdr:cNvPr id="252" name="ZoneTexte 251"/>
        <xdr:cNvSpPr txBox="1"/>
      </xdr:nvSpPr>
      <xdr:spPr>
        <a:xfrm>
          <a:off x="11719683" y="225541731"/>
          <a:ext cx="1179516" cy="1413524"/>
        </a:xfrm>
        <a:prstGeom prst="rect">
          <a:avLst/>
        </a:prstGeom>
        <a:noFill/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 b="0"/>
            <a:t>PHOTO</a:t>
          </a:r>
        </a:p>
      </xdr:txBody>
    </xdr:sp>
    <xdr:clientData/>
  </xdr:twoCellAnchor>
  <xdr:twoCellAnchor editAs="absolute">
    <xdr:from>
      <xdr:col>11</xdr:col>
      <xdr:colOff>407028</xdr:colOff>
      <xdr:row>1016</xdr:row>
      <xdr:rowOff>227824</xdr:rowOff>
    </xdr:from>
    <xdr:to>
      <xdr:col>13</xdr:col>
      <xdr:colOff>485495</xdr:colOff>
      <xdr:row>1020</xdr:row>
      <xdr:rowOff>50684</xdr:rowOff>
    </xdr:to>
    <xdr:pic>
      <xdr:nvPicPr>
        <xdr:cNvPr id="257" name="Image 256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2" t="25407" r="26179" b="57743"/>
        <a:stretch/>
      </xdr:blipFill>
      <xdr:spPr>
        <a:xfrm>
          <a:off x="10122528" y="242543824"/>
          <a:ext cx="1425574" cy="802574"/>
        </a:xfrm>
        <a:prstGeom prst="rect">
          <a:avLst/>
        </a:prstGeom>
      </xdr:spPr>
    </xdr:pic>
    <xdr:clientData/>
  </xdr:twoCellAnchor>
  <xdr:twoCellAnchor editAs="absolute">
    <xdr:from>
      <xdr:col>11</xdr:col>
      <xdr:colOff>366206</xdr:colOff>
      <xdr:row>1020</xdr:row>
      <xdr:rowOff>157070</xdr:rowOff>
    </xdr:from>
    <xdr:to>
      <xdr:col>13</xdr:col>
      <xdr:colOff>1125030</xdr:colOff>
      <xdr:row>1021</xdr:row>
      <xdr:rowOff>201973</xdr:rowOff>
    </xdr:to>
    <xdr:pic>
      <xdr:nvPicPr>
        <xdr:cNvPr id="258" name="Image 257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4" t="44784" r="15765" b="47072"/>
        <a:stretch/>
      </xdr:blipFill>
      <xdr:spPr>
        <a:xfrm>
          <a:off x="10081706" y="243452784"/>
          <a:ext cx="2105931" cy="385082"/>
        </a:xfrm>
        <a:prstGeom prst="rect">
          <a:avLst/>
        </a:prstGeom>
      </xdr:spPr>
    </xdr:pic>
    <xdr:clientData/>
  </xdr:twoCellAnchor>
  <xdr:twoCellAnchor editAs="absolute">
    <xdr:from>
      <xdr:col>13</xdr:col>
      <xdr:colOff>646316</xdr:colOff>
      <xdr:row>1013</xdr:row>
      <xdr:rowOff>229124</xdr:rowOff>
    </xdr:from>
    <xdr:to>
      <xdr:col>14</xdr:col>
      <xdr:colOff>302171</xdr:colOff>
      <xdr:row>1020</xdr:row>
      <xdr:rowOff>13874</xdr:rowOff>
    </xdr:to>
    <xdr:sp macro="" textlink="">
      <xdr:nvSpPr>
        <xdr:cNvPr id="259" name="ZoneTexte 258"/>
        <xdr:cNvSpPr txBox="1"/>
      </xdr:nvSpPr>
      <xdr:spPr>
        <a:xfrm>
          <a:off x="11708923" y="241905588"/>
          <a:ext cx="1193462" cy="1404000"/>
        </a:xfrm>
        <a:prstGeom prst="rect">
          <a:avLst/>
        </a:prstGeom>
        <a:noFill/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 b="0"/>
            <a:t>PHOTO</a:t>
          </a:r>
        </a:p>
      </xdr:txBody>
    </xdr:sp>
    <xdr:clientData/>
  </xdr:twoCellAnchor>
  <xdr:twoCellAnchor editAs="absolute">
    <xdr:from>
      <xdr:col>9</xdr:col>
      <xdr:colOff>146740</xdr:colOff>
      <xdr:row>1029</xdr:row>
      <xdr:rowOff>254825</xdr:rowOff>
    </xdr:from>
    <xdr:to>
      <xdr:col>9</xdr:col>
      <xdr:colOff>2337490</xdr:colOff>
      <xdr:row>1031</xdr:row>
      <xdr:rowOff>272805</xdr:rowOff>
    </xdr:to>
    <xdr:pic>
      <xdr:nvPicPr>
        <xdr:cNvPr id="260" name="Image 25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2454" y="245850146"/>
          <a:ext cx="2190750" cy="467016"/>
        </a:xfrm>
        <a:prstGeom prst="rect">
          <a:avLst/>
        </a:prstGeom>
      </xdr:spPr>
    </xdr:pic>
    <xdr:clientData/>
  </xdr:twoCellAnchor>
  <xdr:twoCellAnchor editAs="absolute">
    <xdr:from>
      <xdr:col>11</xdr:col>
      <xdr:colOff>412225</xdr:colOff>
      <xdr:row>1038</xdr:row>
      <xdr:rowOff>225770</xdr:rowOff>
    </xdr:from>
    <xdr:to>
      <xdr:col>13</xdr:col>
      <xdr:colOff>490692</xdr:colOff>
      <xdr:row>1042</xdr:row>
      <xdr:rowOff>39105</xdr:rowOff>
    </xdr:to>
    <xdr:pic>
      <xdr:nvPicPr>
        <xdr:cNvPr id="261" name="Image 260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2" t="25407" r="26179" b="57743"/>
        <a:stretch/>
      </xdr:blipFill>
      <xdr:spPr>
        <a:xfrm>
          <a:off x="10127725" y="248120699"/>
          <a:ext cx="1425574" cy="793049"/>
        </a:xfrm>
        <a:prstGeom prst="rect">
          <a:avLst/>
        </a:prstGeom>
      </xdr:spPr>
    </xdr:pic>
    <xdr:clientData/>
  </xdr:twoCellAnchor>
  <xdr:twoCellAnchor editAs="absolute">
    <xdr:from>
      <xdr:col>11</xdr:col>
      <xdr:colOff>371403</xdr:colOff>
      <xdr:row>1042</xdr:row>
      <xdr:rowOff>174066</xdr:rowOff>
    </xdr:from>
    <xdr:to>
      <xdr:col>13</xdr:col>
      <xdr:colOff>1130227</xdr:colOff>
      <xdr:row>1043</xdr:row>
      <xdr:rowOff>228496</xdr:rowOff>
    </xdr:to>
    <xdr:pic>
      <xdr:nvPicPr>
        <xdr:cNvPr id="262" name="Image 261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4" t="44784" r="15765" b="47072"/>
        <a:stretch/>
      </xdr:blipFill>
      <xdr:spPr>
        <a:xfrm>
          <a:off x="10086903" y="249048709"/>
          <a:ext cx="2105931" cy="394608"/>
        </a:xfrm>
        <a:prstGeom prst="rect">
          <a:avLst/>
        </a:prstGeom>
      </xdr:spPr>
    </xdr:pic>
    <xdr:clientData/>
  </xdr:twoCellAnchor>
  <xdr:twoCellAnchor editAs="absolute">
    <xdr:from>
      <xdr:col>9</xdr:col>
      <xdr:colOff>151937</xdr:colOff>
      <xdr:row>1051</xdr:row>
      <xdr:rowOff>252772</xdr:rowOff>
    </xdr:from>
    <xdr:to>
      <xdr:col>9</xdr:col>
      <xdr:colOff>2342687</xdr:colOff>
      <xdr:row>1053</xdr:row>
      <xdr:rowOff>280279</xdr:rowOff>
    </xdr:to>
    <xdr:pic>
      <xdr:nvPicPr>
        <xdr:cNvPr id="263" name="Image 262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7651" y="251427022"/>
          <a:ext cx="2190750" cy="476543"/>
        </a:xfrm>
        <a:prstGeom prst="rect">
          <a:avLst/>
        </a:prstGeom>
      </xdr:spPr>
    </xdr:pic>
    <xdr:clientData/>
  </xdr:twoCellAnchor>
  <xdr:twoCellAnchor editAs="absolute">
    <xdr:from>
      <xdr:col>9</xdr:col>
      <xdr:colOff>901939</xdr:colOff>
      <xdr:row>1081</xdr:row>
      <xdr:rowOff>130105</xdr:rowOff>
    </xdr:from>
    <xdr:to>
      <xdr:col>13</xdr:col>
      <xdr:colOff>941345</xdr:colOff>
      <xdr:row>1083</xdr:row>
      <xdr:rowOff>64203</xdr:rowOff>
    </xdr:to>
    <xdr:pic>
      <xdr:nvPicPr>
        <xdr:cNvPr id="264" name="Image 263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70" t="4104" r="17064" b="87053"/>
        <a:stretch/>
      </xdr:blipFill>
      <xdr:spPr>
        <a:xfrm>
          <a:off x="7977653" y="258366462"/>
          <a:ext cx="4026299" cy="423955"/>
        </a:xfrm>
        <a:prstGeom prst="rect">
          <a:avLst/>
        </a:prstGeom>
      </xdr:spPr>
    </xdr:pic>
    <xdr:clientData/>
  </xdr:twoCellAnchor>
  <xdr:twoCellAnchor editAs="absolute">
    <xdr:from>
      <xdr:col>9</xdr:col>
      <xdr:colOff>919782</xdr:colOff>
      <xdr:row>1057</xdr:row>
      <xdr:rowOff>132230</xdr:rowOff>
    </xdr:from>
    <xdr:to>
      <xdr:col>13</xdr:col>
      <xdr:colOff>959188</xdr:colOff>
      <xdr:row>1059</xdr:row>
      <xdr:rowOff>56800</xdr:rowOff>
    </xdr:to>
    <xdr:pic>
      <xdr:nvPicPr>
        <xdr:cNvPr id="265" name="Image 264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70" t="4104" r="17064" b="87053"/>
        <a:stretch/>
      </xdr:blipFill>
      <xdr:spPr>
        <a:xfrm>
          <a:off x="7995496" y="252789659"/>
          <a:ext cx="4026299" cy="414427"/>
        </a:xfrm>
        <a:prstGeom prst="rect">
          <a:avLst/>
        </a:prstGeom>
      </xdr:spPr>
    </xdr:pic>
    <xdr:clientData/>
  </xdr:twoCellAnchor>
  <xdr:twoCellAnchor editAs="absolute">
    <xdr:from>
      <xdr:col>9</xdr:col>
      <xdr:colOff>361134</xdr:colOff>
      <xdr:row>1067</xdr:row>
      <xdr:rowOff>94084</xdr:rowOff>
    </xdr:from>
    <xdr:to>
      <xdr:col>9</xdr:col>
      <xdr:colOff>2422616</xdr:colOff>
      <xdr:row>1069</xdr:row>
      <xdr:rowOff>53604</xdr:rowOff>
    </xdr:to>
    <xdr:sp macro="" textlink="">
      <xdr:nvSpPr>
        <xdr:cNvPr id="266" name="ZoneTexte 265"/>
        <xdr:cNvSpPr txBox="1"/>
      </xdr:nvSpPr>
      <xdr:spPr>
        <a:xfrm>
          <a:off x="7436848" y="254833405"/>
          <a:ext cx="2061482" cy="3269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fr-FR" sz="1300" b="1"/>
            <a:t>Attestation</a:t>
          </a:r>
          <a:r>
            <a:rPr lang="fr-FR" sz="1300" b="1" baseline="0"/>
            <a:t> d</a:t>
          </a:r>
          <a:r>
            <a:rPr lang="fr-FR" sz="1300" b="1"/>
            <a:t>élivrée le :</a:t>
          </a:r>
        </a:p>
      </xdr:txBody>
    </xdr:sp>
    <xdr:clientData/>
  </xdr:twoCellAnchor>
  <xdr:twoCellAnchor editAs="absolute">
    <xdr:from>
      <xdr:col>9</xdr:col>
      <xdr:colOff>347527</xdr:colOff>
      <xdr:row>1091</xdr:row>
      <xdr:rowOff>94080</xdr:rowOff>
    </xdr:from>
    <xdr:to>
      <xdr:col>9</xdr:col>
      <xdr:colOff>2428059</xdr:colOff>
      <xdr:row>1093</xdr:row>
      <xdr:rowOff>53601</xdr:rowOff>
    </xdr:to>
    <xdr:sp macro="" textlink="">
      <xdr:nvSpPr>
        <xdr:cNvPr id="267" name="ZoneTexte 266"/>
        <xdr:cNvSpPr txBox="1"/>
      </xdr:nvSpPr>
      <xdr:spPr>
        <a:xfrm>
          <a:off x="7423241" y="260412330"/>
          <a:ext cx="2080532" cy="3269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fr-FR" sz="1300" b="1"/>
            <a:t>Attestation</a:t>
          </a:r>
          <a:r>
            <a:rPr lang="fr-FR" sz="1300" b="1" baseline="0"/>
            <a:t> d</a:t>
          </a:r>
          <a:r>
            <a:rPr lang="fr-FR" sz="1300" b="1"/>
            <a:t>élivrée le :</a:t>
          </a:r>
        </a:p>
      </xdr:txBody>
    </xdr:sp>
    <xdr:clientData/>
  </xdr:twoCellAnchor>
  <xdr:twoCellAnchor editAs="absolute">
    <xdr:from>
      <xdr:col>13</xdr:col>
      <xdr:colOff>643931</xdr:colOff>
      <xdr:row>1035</xdr:row>
      <xdr:rowOff>220239</xdr:rowOff>
    </xdr:from>
    <xdr:to>
      <xdr:col>14</xdr:col>
      <xdr:colOff>304890</xdr:colOff>
      <xdr:row>1042</xdr:row>
      <xdr:rowOff>28120</xdr:rowOff>
    </xdr:to>
    <xdr:sp macro="" textlink="">
      <xdr:nvSpPr>
        <xdr:cNvPr id="268" name="ZoneTexte 267"/>
        <xdr:cNvSpPr txBox="1"/>
      </xdr:nvSpPr>
      <xdr:spPr>
        <a:xfrm>
          <a:off x="11706538" y="247489239"/>
          <a:ext cx="1198566" cy="1413524"/>
        </a:xfrm>
        <a:prstGeom prst="rect">
          <a:avLst/>
        </a:prstGeom>
        <a:noFill/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 b="0"/>
            <a:t>PHOTO</a:t>
          </a:r>
        </a:p>
      </xdr:txBody>
    </xdr:sp>
    <xdr:clientData/>
  </xdr:twoCellAnchor>
  <xdr:twoCellAnchor editAs="absolute">
    <xdr:from>
      <xdr:col>7</xdr:col>
      <xdr:colOff>92478</xdr:colOff>
      <xdr:row>23</xdr:row>
      <xdr:rowOff>202213</xdr:rowOff>
    </xdr:from>
    <xdr:to>
      <xdr:col>9</xdr:col>
      <xdr:colOff>1320966</xdr:colOff>
      <xdr:row>25</xdr:row>
      <xdr:rowOff>67052</xdr:rowOff>
    </xdr:to>
    <xdr:sp macro="" textlink="">
      <xdr:nvSpPr>
        <xdr:cNvPr id="272" name="ZoneTexte 271"/>
        <xdr:cNvSpPr txBox="1"/>
      </xdr:nvSpPr>
      <xdr:spPr>
        <a:xfrm rot="19974062">
          <a:off x="6719157" y="6039677"/>
          <a:ext cx="1677523" cy="341089"/>
        </a:xfrm>
        <a:prstGeom prst="rect">
          <a:avLst/>
        </a:prstGeom>
        <a:solidFill>
          <a:srgbClr val="66FFFF"/>
        </a:solidFill>
        <a:ln w="28575" cmpd="sng">
          <a:solidFill>
            <a:srgbClr val="00B0F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Recto attestation </a:t>
          </a:r>
          <a:r>
            <a:rPr lang="fr-FR" sz="1200" b="1" baseline="0"/>
            <a:t>n°2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92478</xdr:colOff>
      <xdr:row>45</xdr:row>
      <xdr:rowOff>202213</xdr:rowOff>
    </xdr:from>
    <xdr:to>
      <xdr:col>9</xdr:col>
      <xdr:colOff>1320966</xdr:colOff>
      <xdr:row>47</xdr:row>
      <xdr:rowOff>53445</xdr:rowOff>
    </xdr:to>
    <xdr:sp macro="" textlink="">
      <xdr:nvSpPr>
        <xdr:cNvPr id="273" name="ZoneTexte 272"/>
        <xdr:cNvSpPr txBox="1"/>
      </xdr:nvSpPr>
      <xdr:spPr>
        <a:xfrm rot="19974062">
          <a:off x="6719157" y="11428106"/>
          <a:ext cx="1677523" cy="341089"/>
        </a:xfrm>
        <a:prstGeom prst="rect">
          <a:avLst/>
        </a:prstGeom>
        <a:solidFill>
          <a:srgbClr val="66FFFF"/>
        </a:solidFill>
        <a:ln w="28575" cmpd="sng">
          <a:solidFill>
            <a:srgbClr val="00B0F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Verso attestation </a:t>
          </a:r>
          <a:r>
            <a:rPr lang="fr-FR" sz="1200" b="1" baseline="0"/>
            <a:t>n°1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92478</xdr:colOff>
      <xdr:row>69</xdr:row>
      <xdr:rowOff>218542</xdr:rowOff>
    </xdr:from>
    <xdr:to>
      <xdr:col>9</xdr:col>
      <xdr:colOff>1320966</xdr:colOff>
      <xdr:row>71</xdr:row>
      <xdr:rowOff>69773</xdr:rowOff>
    </xdr:to>
    <xdr:sp macro="" textlink="">
      <xdr:nvSpPr>
        <xdr:cNvPr id="274" name="ZoneTexte 273"/>
        <xdr:cNvSpPr txBox="1"/>
      </xdr:nvSpPr>
      <xdr:spPr>
        <a:xfrm rot="19974062">
          <a:off x="6719157" y="17023363"/>
          <a:ext cx="1677523" cy="341089"/>
        </a:xfrm>
        <a:prstGeom prst="rect">
          <a:avLst/>
        </a:prstGeom>
        <a:solidFill>
          <a:srgbClr val="66FFFF"/>
        </a:solidFill>
        <a:ln w="28575" cmpd="sng">
          <a:solidFill>
            <a:srgbClr val="00B0F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Verso attestation </a:t>
          </a:r>
          <a:r>
            <a:rPr lang="fr-FR" sz="1200" b="1" baseline="0"/>
            <a:t>n°2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92478</xdr:colOff>
      <xdr:row>93</xdr:row>
      <xdr:rowOff>202213</xdr:rowOff>
    </xdr:from>
    <xdr:to>
      <xdr:col>9</xdr:col>
      <xdr:colOff>1320966</xdr:colOff>
      <xdr:row>95</xdr:row>
      <xdr:rowOff>53445</xdr:rowOff>
    </xdr:to>
    <xdr:sp macro="" textlink="">
      <xdr:nvSpPr>
        <xdr:cNvPr id="275" name="ZoneTexte 274"/>
        <xdr:cNvSpPr txBox="1"/>
      </xdr:nvSpPr>
      <xdr:spPr>
        <a:xfrm rot="19974062">
          <a:off x="6719157" y="22395463"/>
          <a:ext cx="1677523" cy="341089"/>
        </a:xfrm>
        <a:prstGeom prst="rect">
          <a:avLst/>
        </a:prstGeom>
        <a:solidFill>
          <a:srgbClr val="00FF00"/>
        </a:solidFill>
        <a:ln w="28575" cmpd="sng">
          <a:solidFill>
            <a:srgbClr val="00B05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Recto attestation </a:t>
          </a:r>
          <a:r>
            <a:rPr lang="fr-FR" sz="1200" b="1" baseline="0"/>
            <a:t>n°3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92478</xdr:colOff>
      <xdr:row>115</xdr:row>
      <xdr:rowOff>204934</xdr:rowOff>
    </xdr:from>
    <xdr:to>
      <xdr:col>9</xdr:col>
      <xdr:colOff>1320966</xdr:colOff>
      <xdr:row>117</xdr:row>
      <xdr:rowOff>69773</xdr:rowOff>
    </xdr:to>
    <xdr:sp macro="" textlink="">
      <xdr:nvSpPr>
        <xdr:cNvPr id="276" name="ZoneTexte 275"/>
        <xdr:cNvSpPr txBox="1"/>
      </xdr:nvSpPr>
      <xdr:spPr>
        <a:xfrm rot="19974062">
          <a:off x="6719157" y="27990720"/>
          <a:ext cx="1677523" cy="341089"/>
        </a:xfrm>
        <a:prstGeom prst="rect">
          <a:avLst/>
        </a:prstGeom>
        <a:solidFill>
          <a:srgbClr val="00FF00"/>
        </a:solidFill>
        <a:ln w="28575" cmpd="sng">
          <a:solidFill>
            <a:srgbClr val="00B05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Recto attestation </a:t>
          </a:r>
          <a:r>
            <a:rPr lang="fr-FR" sz="1200" b="1" baseline="0"/>
            <a:t>n°4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92478</xdr:colOff>
      <xdr:row>137</xdr:row>
      <xdr:rowOff>204935</xdr:rowOff>
    </xdr:from>
    <xdr:to>
      <xdr:col>9</xdr:col>
      <xdr:colOff>1320966</xdr:colOff>
      <xdr:row>139</xdr:row>
      <xdr:rowOff>56167</xdr:rowOff>
    </xdr:to>
    <xdr:sp macro="" textlink="">
      <xdr:nvSpPr>
        <xdr:cNvPr id="277" name="ZoneTexte 276"/>
        <xdr:cNvSpPr txBox="1"/>
      </xdr:nvSpPr>
      <xdr:spPr>
        <a:xfrm rot="19974062">
          <a:off x="6719157" y="33379149"/>
          <a:ext cx="1677523" cy="341089"/>
        </a:xfrm>
        <a:prstGeom prst="rect">
          <a:avLst/>
        </a:prstGeom>
        <a:solidFill>
          <a:srgbClr val="00FF00"/>
        </a:solidFill>
        <a:ln w="28575" cmpd="sng">
          <a:solidFill>
            <a:srgbClr val="00B05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Verso attestation </a:t>
          </a:r>
          <a:r>
            <a:rPr lang="fr-FR" sz="1200" b="1" baseline="0"/>
            <a:t>n°3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92478</xdr:colOff>
      <xdr:row>161</xdr:row>
      <xdr:rowOff>221263</xdr:rowOff>
    </xdr:from>
    <xdr:to>
      <xdr:col>9</xdr:col>
      <xdr:colOff>1320966</xdr:colOff>
      <xdr:row>163</xdr:row>
      <xdr:rowOff>72495</xdr:rowOff>
    </xdr:to>
    <xdr:sp macro="" textlink="">
      <xdr:nvSpPr>
        <xdr:cNvPr id="278" name="ZoneTexte 277"/>
        <xdr:cNvSpPr txBox="1"/>
      </xdr:nvSpPr>
      <xdr:spPr>
        <a:xfrm rot="19974062">
          <a:off x="6719157" y="38974406"/>
          <a:ext cx="1677523" cy="341089"/>
        </a:xfrm>
        <a:prstGeom prst="rect">
          <a:avLst/>
        </a:prstGeom>
        <a:solidFill>
          <a:srgbClr val="00FF00"/>
        </a:solidFill>
        <a:ln w="28575" cmpd="sng">
          <a:solidFill>
            <a:srgbClr val="00B05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Verso attestation </a:t>
          </a:r>
          <a:r>
            <a:rPr lang="fr-FR" sz="1200" b="1" baseline="0"/>
            <a:t>n°4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95200</xdr:colOff>
      <xdr:row>185</xdr:row>
      <xdr:rowOff>215819</xdr:rowOff>
    </xdr:from>
    <xdr:to>
      <xdr:col>9</xdr:col>
      <xdr:colOff>1323688</xdr:colOff>
      <xdr:row>187</xdr:row>
      <xdr:rowOff>57525</xdr:rowOff>
    </xdr:to>
    <xdr:sp macro="" textlink="">
      <xdr:nvSpPr>
        <xdr:cNvPr id="287" name="ZoneTexte 286"/>
        <xdr:cNvSpPr txBox="1"/>
      </xdr:nvSpPr>
      <xdr:spPr>
        <a:xfrm rot="19974062">
          <a:off x="6721879" y="44357390"/>
          <a:ext cx="1677523" cy="331564"/>
        </a:xfrm>
        <a:prstGeom prst="rect">
          <a:avLst/>
        </a:prstGeom>
        <a:solidFill>
          <a:srgbClr val="66FFFF"/>
        </a:solidFill>
        <a:ln w="28575" cmpd="sng">
          <a:solidFill>
            <a:srgbClr val="00B0F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Recto attestation </a:t>
          </a:r>
          <a:r>
            <a:rPr lang="fr-FR" sz="1200" b="1" baseline="0"/>
            <a:t>n°5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95200</xdr:colOff>
      <xdr:row>207</xdr:row>
      <xdr:rowOff>218540</xdr:rowOff>
    </xdr:from>
    <xdr:to>
      <xdr:col>9</xdr:col>
      <xdr:colOff>1323688</xdr:colOff>
      <xdr:row>209</xdr:row>
      <xdr:rowOff>83379</xdr:rowOff>
    </xdr:to>
    <xdr:sp macro="" textlink="">
      <xdr:nvSpPr>
        <xdr:cNvPr id="288" name="ZoneTexte 287"/>
        <xdr:cNvSpPr txBox="1"/>
      </xdr:nvSpPr>
      <xdr:spPr>
        <a:xfrm rot="19974062">
          <a:off x="6721879" y="49952647"/>
          <a:ext cx="1677523" cy="341089"/>
        </a:xfrm>
        <a:prstGeom prst="rect">
          <a:avLst/>
        </a:prstGeom>
        <a:solidFill>
          <a:srgbClr val="66FFFF"/>
        </a:solidFill>
        <a:ln w="28575" cmpd="sng">
          <a:solidFill>
            <a:srgbClr val="00B0F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Recto attestation </a:t>
          </a:r>
          <a:r>
            <a:rPr lang="fr-FR" sz="1200" b="1" baseline="0"/>
            <a:t>n°6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95200</xdr:colOff>
      <xdr:row>229</xdr:row>
      <xdr:rowOff>218540</xdr:rowOff>
    </xdr:from>
    <xdr:to>
      <xdr:col>9</xdr:col>
      <xdr:colOff>1323688</xdr:colOff>
      <xdr:row>231</xdr:row>
      <xdr:rowOff>69772</xdr:rowOff>
    </xdr:to>
    <xdr:sp macro="" textlink="">
      <xdr:nvSpPr>
        <xdr:cNvPr id="289" name="ZoneTexte 288"/>
        <xdr:cNvSpPr txBox="1"/>
      </xdr:nvSpPr>
      <xdr:spPr>
        <a:xfrm rot="19974062">
          <a:off x="6721879" y="55341076"/>
          <a:ext cx="1677523" cy="341089"/>
        </a:xfrm>
        <a:prstGeom prst="rect">
          <a:avLst/>
        </a:prstGeom>
        <a:solidFill>
          <a:srgbClr val="66FFFF"/>
        </a:solidFill>
        <a:ln w="28575" cmpd="sng">
          <a:solidFill>
            <a:srgbClr val="00B0F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Verso attestation </a:t>
          </a:r>
          <a:r>
            <a:rPr lang="fr-FR" sz="1200" b="1" baseline="0"/>
            <a:t>n°5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95200</xdr:colOff>
      <xdr:row>253</xdr:row>
      <xdr:rowOff>234869</xdr:rowOff>
    </xdr:from>
    <xdr:to>
      <xdr:col>9</xdr:col>
      <xdr:colOff>1323688</xdr:colOff>
      <xdr:row>255</xdr:row>
      <xdr:rowOff>86101</xdr:rowOff>
    </xdr:to>
    <xdr:sp macro="" textlink="">
      <xdr:nvSpPr>
        <xdr:cNvPr id="290" name="ZoneTexte 289"/>
        <xdr:cNvSpPr txBox="1"/>
      </xdr:nvSpPr>
      <xdr:spPr>
        <a:xfrm rot="19974062">
          <a:off x="6721879" y="60936333"/>
          <a:ext cx="1677523" cy="341089"/>
        </a:xfrm>
        <a:prstGeom prst="rect">
          <a:avLst/>
        </a:prstGeom>
        <a:solidFill>
          <a:srgbClr val="66FFFF"/>
        </a:solidFill>
        <a:ln w="28575" cmpd="sng">
          <a:solidFill>
            <a:srgbClr val="00B0F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Verso attestation </a:t>
          </a:r>
          <a:r>
            <a:rPr lang="fr-FR" sz="1200" b="1" baseline="0"/>
            <a:t>n°6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95200</xdr:colOff>
      <xdr:row>277</xdr:row>
      <xdr:rowOff>218540</xdr:rowOff>
    </xdr:from>
    <xdr:to>
      <xdr:col>9</xdr:col>
      <xdr:colOff>1323688</xdr:colOff>
      <xdr:row>279</xdr:row>
      <xdr:rowOff>69772</xdr:rowOff>
    </xdr:to>
    <xdr:sp macro="" textlink="">
      <xdr:nvSpPr>
        <xdr:cNvPr id="291" name="ZoneTexte 290"/>
        <xdr:cNvSpPr txBox="1"/>
      </xdr:nvSpPr>
      <xdr:spPr>
        <a:xfrm rot="19974062">
          <a:off x="6721879" y="66308433"/>
          <a:ext cx="1677523" cy="341089"/>
        </a:xfrm>
        <a:prstGeom prst="rect">
          <a:avLst/>
        </a:prstGeom>
        <a:solidFill>
          <a:srgbClr val="00FF00"/>
        </a:solidFill>
        <a:ln w="28575" cmpd="sng">
          <a:solidFill>
            <a:srgbClr val="00B05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Recto attestation </a:t>
          </a:r>
          <a:r>
            <a:rPr lang="fr-FR" sz="1200" b="1" baseline="0"/>
            <a:t>n°7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95200</xdr:colOff>
      <xdr:row>299</xdr:row>
      <xdr:rowOff>221261</xdr:rowOff>
    </xdr:from>
    <xdr:to>
      <xdr:col>9</xdr:col>
      <xdr:colOff>1323688</xdr:colOff>
      <xdr:row>301</xdr:row>
      <xdr:rowOff>86100</xdr:rowOff>
    </xdr:to>
    <xdr:sp macro="" textlink="">
      <xdr:nvSpPr>
        <xdr:cNvPr id="292" name="ZoneTexte 291"/>
        <xdr:cNvSpPr txBox="1"/>
      </xdr:nvSpPr>
      <xdr:spPr>
        <a:xfrm rot="19974062">
          <a:off x="6721879" y="71903690"/>
          <a:ext cx="1677523" cy="341089"/>
        </a:xfrm>
        <a:prstGeom prst="rect">
          <a:avLst/>
        </a:prstGeom>
        <a:solidFill>
          <a:srgbClr val="00FF00"/>
        </a:solidFill>
        <a:ln w="28575" cmpd="sng">
          <a:solidFill>
            <a:srgbClr val="00B05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Recto attestation </a:t>
          </a:r>
          <a:r>
            <a:rPr lang="fr-FR" sz="1200" b="1" baseline="0"/>
            <a:t>n°8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95200</xdr:colOff>
      <xdr:row>321</xdr:row>
      <xdr:rowOff>221262</xdr:rowOff>
    </xdr:from>
    <xdr:to>
      <xdr:col>9</xdr:col>
      <xdr:colOff>1323688</xdr:colOff>
      <xdr:row>323</xdr:row>
      <xdr:rowOff>72494</xdr:rowOff>
    </xdr:to>
    <xdr:sp macro="" textlink="">
      <xdr:nvSpPr>
        <xdr:cNvPr id="293" name="ZoneTexte 292"/>
        <xdr:cNvSpPr txBox="1"/>
      </xdr:nvSpPr>
      <xdr:spPr>
        <a:xfrm rot="19974062">
          <a:off x="6721879" y="77292119"/>
          <a:ext cx="1677523" cy="341089"/>
        </a:xfrm>
        <a:prstGeom prst="rect">
          <a:avLst/>
        </a:prstGeom>
        <a:solidFill>
          <a:srgbClr val="00FF00"/>
        </a:solidFill>
        <a:ln w="28575" cmpd="sng">
          <a:solidFill>
            <a:srgbClr val="00B05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Verso attestation </a:t>
          </a:r>
          <a:r>
            <a:rPr lang="fr-FR" sz="1200" b="1" baseline="0"/>
            <a:t>n°7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95200</xdr:colOff>
      <xdr:row>345</xdr:row>
      <xdr:rowOff>237590</xdr:rowOff>
    </xdr:from>
    <xdr:to>
      <xdr:col>9</xdr:col>
      <xdr:colOff>1323688</xdr:colOff>
      <xdr:row>347</xdr:row>
      <xdr:rowOff>88822</xdr:rowOff>
    </xdr:to>
    <xdr:sp macro="" textlink="">
      <xdr:nvSpPr>
        <xdr:cNvPr id="294" name="ZoneTexte 293"/>
        <xdr:cNvSpPr txBox="1"/>
      </xdr:nvSpPr>
      <xdr:spPr>
        <a:xfrm rot="19974062">
          <a:off x="6721879" y="82887376"/>
          <a:ext cx="1677523" cy="341089"/>
        </a:xfrm>
        <a:prstGeom prst="rect">
          <a:avLst/>
        </a:prstGeom>
        <a:solidFill>
          <a:srgbClr val="00FF00"/>
        </a:solidFill>
        <a:ln w="28575" cmpd="sng">
          <a:solidFill>
            <a:srgbClr val="00B05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Verso attestation </a:t>
          </a:r>
          <a:r>
            <a:rPr lang="fr-FR" sz="1200" b="1" baseline="0"/>
            <a:t>n°8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95199</xdr:colOff>
      <xdr:row>369</xdr:row>
      <xdr:rowOff>206292</xdr:rowOff>
    </xdr:from>
    <xdr:to>
      <xdr:col>9</xdr:col>
      <xdr:colOff>1323687</xdr:colOff>
      <xdr:row>371</xdr:row>
      <xdr:rowOff>57524</xdr:rowOff>
    </xdr:to>
    <xdr:sp macro="" textlink="">
      <xdr:nvSpPr>
        <xdr:cNvPr id="295" name="ZoneTexte 294"/>
        <xdr:cNvSpPr txBox="1"/>
      </xdr:nvSpPr>
      <xdr:spPr>
        <a:xfrm rot="19974062">
          <a:off x="6721878" y="88244506"/>
          <a:ext cx="1677523" cy="341089"/>
        </a:xfrm>
        <a:prstGeom prst="rect">
          <a:avLst/>
        </a:prstGeom>
        <a:solidFill>
          <a:srgbClr val="66FFFF"/>
        </a:solidFill>
        <a:ln w="28575" cmpd="sng">
          <a:solidFill>
            <a:srgbClr val="00B0F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Recto attestation </a:t>
          </a:r>
          <a:r>
            <a:rPr lang="fr-FR" sz="1200" b="1" baseline="0"/>
            <a:t>n°9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95199</xdr:colOff>
      <xdr:row>391</xdr:row>
      <xdr:rowOff>218538</xdr:rowOff>
    </xdr:from>
    <xdr:to>
      <xdr:col>9</xdr:col>
      <xdr:colOff>1323687</xdr:colOff>
      <xdr:row>393</xdr:row>
      <xdr:rowOff>83377</xdr:rowOff>
    </xdr:to>
    <xdr:sp macro="" textlink="">
      <xdr:nvSpPr>
        <xdr:cNvPr id="296" name="ZoneTexte 295"/>
        <xdr:cNvSpPr txBox="1"/>
      </xdr:nvSpPr>
      <xdr:spPr>
        <a:xfrm rot="19974062">
          <a:off x="6721878" y="93849288"/>
          <a:ext cx="1677523" cy="341089"/>
        </a:xfrm>
        <a:prstGeom prst="rect">
          <a:avLst/>
        </a:prstGeom>
        <a:solidFill>
          <a:srgbClr val="66FFFF"/>
        </a:solidFill>
        <a:ln w="28575" cmpd="sng">
          <a:solidFill>
            <a:srgbClr val="00B0F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Recto attestation </a:t>
          </a:r>
          <a:r>
            <a:rPr lang="fr-FR" sz="1200" b="1" baseline="0"/>
            <a:t>n°10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95199</xdr:colOff>
      <xdr:row>413</xdr:row>
      <xdr:rowOff>218538</xdr:rowOff>
    </xdr:from>
    <xdr:to>
      <xdr:col>9</xdr:col>
      <xdr:colOff>1323687</xdr:colOff>
      <xdr:row>415</xdr:row>
      <xdr:rowOff>69770</xdr:rowOff>
    </xdr:to>
    <xdr:sp macro="" textlink="">
      <xdr:nvSpPr>
        <xdr:cNvPr id="297" name="ZoneTexte 296"/>
        <xdr:cNvSpPr txBox="1"/>
      </xdr:nvSpPr>
      <xdr:spPr>
        <a:xfrm rot="19974062">
          <a:off x="6721878" y="99237717"/>
          <a:ext cx="1677523" cy="341089"/>
        </a:xfrm>
        <a:prstGeom prst="rect">
          <a:avLst/>
        </a:prstGeom>
        <a:solidFill>
          <a:srgbClr val="66FFFF"/>
        </a:solidFill>
        <a:ln w="28575" cmpd="sng">
          <a:solidFill>
            <a:srgbClr val="00B0F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Verso attestation </a:t>
          </a:r>
          <a:r>
            <a:rPr lang="fr-FR" sz="1200" b="1" baseline="0"/>
            <a:t>n°9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95199</xdr:colOff>
      <xdr:row>437</xdr:row>
      <xdr:rowOff>234867</xdr:rowOff>
    </xdr:from>
    <xdr:to>
      <xdr:col>9</xdr:col>
      <xdr:colOff>1323687</xdr:colOff>
      <xdr:row>439</xdr:row>
      <xdr:rowOff>86099</xdr:rowOff>
    </xdr:to>
    <xdr:sp macro="" textlink="">
      <xdr:nvSpPr>
        <xdr:cNvPr id="298" name="ZoneTexte 297"/>
        <xdr:cNvSpPr txBox="1"/>
      </xdr:nvSpPr>
      <xdr:spPr>
        <a:xfrm rot="19974062">
          <a:off x="6721878" y="104832974"/>
          <a:ext cx="1677523" cy="341089"/>
        </a:xfrm>
        <a:prstGeom prst="rect">
          <a:avLst/>
        </a:prstGeom>
        <a:solidFill>
          <a:srgbClr val="66FFFF"/>
        </a:solidFill>
        <a:ln w="28575" cmpd="sng">
          <a:solidFill>
            <a:srgbClr val="00B0F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Verso attestation </a:t>
          </a:r>
          <a:r>
            <a:rPr lang="fr-FR" sz="1200" b="1" baseline="0"/>
            <a:t>n°10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95199</xdr:colOff>
      <xdr:row>461</xdr:row>
      <xdr:rowOff>218538</xdr:rowOff>
    </xdr:from>
    <xdr:to>
      <xdr:col>9</xdr:col>
      <xdr:colOff>1323687</xdr:colOff>
      <xdr:row>463</xdr:row>
      <xdr:rowOff>69770</xdr:rowOff>
    </xdr:to>
    <xdr:sp macro="" textlink="">
      <xdr:nvSpPr>
        <xdr:cNvPr id="299" name="ZoneTexte 298"/>
        <xdr:cNvSpPr txBox="1"/>
      </xdr:nvSpPr>
      <xdr:spPr>
        <a:xfrm rot="19974062">
          <a:off x="6721878" y="110205074"/>
          <a:ext cx="1677523" cy="341089"/>
        </a:xfrm>
        <a:prstGeom prst="rect">
          <a:avLst/>
        </a:prstGeom>
        <a:solidFill>
          <a:srgbClr val="00FF00"/>
        </a:solidFill>
        <a:ln w="28575" cmpd="sng">
          <a:solidFill>
            <a:srgbClr val="00B05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Recto attestation </a:t>
          </a:r>
          <a:r>
            <a:rPr lang="fr-FR" sz="1200" b="1" baseline="0"/>
            <a:t>n°11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95199</xdr:colOff>
      <xdr:row>483</xdr:row>
      <xdr:rowOff>221260</xdr:rowOff>
    </xdr:from>
    <xdr:to>
      <xdr:col>9</xdr:col>
      <xdr:colOff>1323687</xdr:colOff>
      <xdr:row>485</xdr:row>
      <xdr:rowOff>86099</xdr:rowOff>
    </xdr:to>
    <xdr:sp macro="" textlink="">
      <xdr:nvSpPr>
        <xdr:cNvPr id="300" name="ZoneTexte 299"/>
        <xdr:cNvSpPr txBox="1"/>
      </xdr:nvSpPr>
      <xdr:spPr>
        <a:xfrm rot="19974062">
          <a:off x="6721878" y="115800331"/>
          <a:ext cx="1677523" cy="341089"/>
        </a:xfrm>
        <a:prstGeom prst="rect">
          <a:avLst/>
        </a:prstGeom>
        <a:solidFill>
          <a:srgbClr val="00FF00"/>
        </a:solidFill>
        <a:ln w="28575" cmpd="sng">
          <a:solidFill>
            <a:srgbClr val="00B05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Recto attestation </a:t>
          </a:r>
          <a:r>
            <a:rPr lang="fr-FR" sz="1200" b="1" baseline="0"/>
            <a:t>n°12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95199</xdr:colOff>
      <xdr:row>505</xdr:row>
      <xdr:rowOff>221260</xdr:rowOff>
    </xdr:from>
    <xdr:to>
      <xdr:col>9</xdr:col>
      <xdr:colOff>1323687</xdr:colOff>
      <xdr:row>507</xdr:row>
      <xdr:rowOff>72492</xdr:rowOff>
    </xdr:to>
    <xdr:sp macro="" textlink="">
      <xdr:nvSpPr>
        <xdr:cNvPr id="301" name="ZoneTexte 300"/>
        <xdr:cNvSpPr txBox="1"/>
      </xdr:nvSpPr>
      <xdr:spPr>
        <a:xfrm rot="19974062">
          <a:off x="6721878" y="121188760"/>
          <a:ext cx="1677523" cy="341089"/>
        </a:xfrm>
        <a:prstGeom prst="rect">
          <a:avLst/>
        </a:prstGeom>
        <a:solidFill>
          <a:srgbClr val="00FF00"/>
        </a:solidFill>
        <a:ln w="28575" cmpd="sng">
          <a:solidFill>
            <a:srgbClr val="00B05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Verso attestation </a:t>
          </a:r>
          <a:r>
            <a:rPr lang="fr-FR" sz="1200" b="1" baseline="0"/>
            <a:t>n°11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95199</xdr:colOff>
      <xdr:row>529</xdr:row>
      <xdr:rowOff>237588</xdr:rowOff>
    </xdr:from>
    <xdr:to>
      <xdr:col>9</xdr:col>
      <xdr:colOff>1323687</xdr:colOff>
      <xdr:row>531</xdr:row>
      <xdr:rowOff>88820</xdr:rowOff>
    </xdr:to>
    <xdr:sp macro="" textlink="">
      <xdr:nvSpPr>
        <xdr:cNvPr id="302" name="ZoneTexte 301"/>
        <xdr:cNvSpPr txBox="1"/>
      </xdr:nvSpPr>
      <xdr:spPr>
        <a:xfrm rot="19974062">
          <a:off x="6721878" y="126784017"/>
          <a:ext cx="1677523" cy="341089"/>
        </a:xfrm>
        <a:prstGeom prst="rect">
          <a:avLst/>
        </a:prstGeom>
        <a:solidFill>
          <a:srgbClr val="00FF00"/>
        </a:solidFill>
        <a:ln w="28575" cmpd="sng">
          <a:solidFill>
            <a:srgbClr val="00B05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Verso attestation </a:t>
          </a:r>
          <a:r>
            <a:rPr lang="fr-FR" sz="1200" b="1" baseline="0"/>
            <a:t>n°12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97921</xdr:colOff>
      <xdr:row>553</xdr:row>
      <xdr:rowOff>232144</xdr:rowOff>
    </xdr:from>
    <xdr:to>
      <xdr:col>9</xdr:col>
      <xdr:colOff>1326409</xdr:colOff>
      <xdr:row>555</xdr:row>
      <xdr:rowOff>73851</xdr:rowOff>
    </xdr:to>
    <xdr:sp macro="" textlink="">
      <xdr:nvSpPr>
        <xdr:cNvPr id="303" name="ZoneTexte 302"/>
        <xdr:cNvSpPr txBox="1"/>
      </xdr:nvSpPr>
      <xdr:spPr>
        <a:xfrm rot="19974062">
          <a:off x="6724600" y="132167001"/>
          <a:ext cx="1677523" cy="331564"/>
        </a:xfrm>
        <a:prstGeom prst="rect">
          <a:avLst/>
        </a:prstGeom>
        <a:solidFill>
          <a:srgbClr val="66FFFF"/>
        </a:solidFill>
        <a:ln w="28575" cmpd="sng">
          <a:solidFill>
            <a:srgbClr val="00B0F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Recto attestation </a:t>
          </a:r>
          <a:r>
            <a:rPr lang="fr-FR" sz="1200" b="1" baseline="0"/>
            <a:t>n°13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97921</xdr:colOff>
      <xdr:row>575</xdr:row>
      <xdr:rowOff>234865</xdr:rowOff>
    </xdr:from>
    <xdr:to>
      <xdr:col>9</xdr:col>
      <xdr:colOff>1326409</xdr:colOff>
      <xdr:row>577</xdr:row>
      <xdr:rowOff>99704</xdr:rowOff>
    </xdr:to>
    <xdr:sp macro="" textlink="">
      <xdr:nvSpPr>
        <xdr:cNvPr id="304" name="ZoneTexte 303"/>
        <xdr:cNvSpPr txBox="1"/>
      </xdr:nvSpPr>
      <xdr:spPr>
        <a:xfrm rot="19974062">
          <a:off x="6724600" y="137762258"/>
          <a:ext cx="1677523" cy="341089"/>
        </a:xfrm>
        <a:prstGeom prst="rect">
          <a:avLst/>
        </a:prstGeom>
        <a:solidFill>
          <a:srgbClr val="66FFFF"/>
        </a:solidFill>
        <a:ln w="28575" cmpd="sng">
          <a:solidFill>
            <a:srgbClr val="00B0F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Recto attestation </a:t>
          </a:r>
          <a:r>
            <a:rPr lang="fr-FR" sz="1200" b="1" baseline="0"/>
            <a:t>n°14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97921</xdr:colOff>
      <xdr:row>597</xdr:row>
      <xdr:rowOff>234866</xdr:rowOff>
    </xdr:from>
    <xdr:to>
      <xdr:col>9</xdr:col>
      <xdr:colOff>1326409</xdr:colOff>
      <xdr:row>599</xdr:row>
      <xdr:rowOff>86097</xdr:rowOff>
    </xdr:to>
    <xdr:sp macro="" textlink="">
      <xdr:nvSpPr>
        <xdr:cNvPr id="305" name="ZoneTexte 304"/>
        <xdr:cNvSpPr txBox="1"/>
      </xdr:nvSpPr>
      <xdr:spPr>
        <a:xfrm rot="19974062">
          <a:off x="6724600" y="143150687"/>
          <a:ext cx="1677523" cy="341089"/>
        </a:xfrm>
        <a:prstGeom prst="rect">
          <a:avLst/>
        </a:prstGeom>
        <a:solidFill>
          <a:srgbClr val="66FFFF"/>
        </a:solidFill>
        <a:ln w="28575" cmpd="sng">
          <a:solidFill>
            <a:srgbClr val="00B0F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Verso attestation </a:t>
          </a:r>
          <a:r>
            <a:rPr lang="fr-FR" sz="1200" b="1" baseline="0"/>
            <a:t>n°13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97921</xdr:colOff>
      <xdr:row>622</xdr:row>
      <xdr:rowOff>6265</xdr:rowOff>
    </xdr:from>
    <xdr:to>
      <xdr:col>9</xdr:col>
      <xdr:colOff>1326409</xdr:colOff>
      <xdr:row>623</xdr:row>
      <xdr:rowOff>102426</xdr:rowOff>
    </xdr:to>
    <xdr:sp macro="" textlink="">
      <xdr:nvSpPr>
        <xdr:cNvPr id="306" name="ZoneTexte 305"/>
        <xdr:cNvSpPr txBox="1"/>
      </xdr:nvSpPr>
      <xdr:spPr>
        <a:xfrm rot="19974062">
          <a:off x="6724600" y="148745944"/>
          <a:ext cx="1677523" cy="341089"/>
        </a:xfrm>
        <a:prstGeom prst="rect">
          <a:avLst/>
        </a:prstGeom>
        <a:solidFill>
          <a:srgbClr val="66FFFF"/>
        </a:solidFill>
        <a:ln w="28575" cmpd="sng">
          <a:solidFill>
            <a:srgbClr val="00B0F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Verso attestation </a:t>
          </a:r>
          <a:r>
            <a:rPr lang="fr-FR" sz="1200" b="1" baseline="0"/>
            <a:t>n°14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97921</xdr:colOff>
      <xdr:row>645</xdr:row>
      <xdr:rowOff>234865</xdr:rowOff>
    </xdr:from>
    <xdr:to>
      <xdr:col>9</xdr:col>
      <xdr:colOff>1326409</xdr:colOff>
      <xdr:row>647</xdr:row>
      <xdr:rowOff>86097</xdr:rowOff>
    </xdr:to>
    <xdr:sp macro="" textlink="">
      <xdr:nvSpPr>
        <xdr:cNvPr id="307" name="ZoneTexte 306"/>
        <xdr:cNvSpPr txBox="1"/>
      </xdr:nvSpPr>
      <xdr:spPr>
        <a:xfrm rot="19974062">
          <a:off x="6724600" y="154118044"/>
          <a:ext cx="1677523" cy="341089"/>
        </a:xfrm>
        <a:prstGeom prst="rect">
          <a:avLst/>
        </a:prstGeom>
        <a:solidFill>
          <a:srgbClr val="00FF00"/>
        </a:solidFill>
        <a:ln w="28575" cmpd="sng">
          <a:solidFill>
            <a:srgbClr val="00B05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Recto attestation </a:t>
          </a:r>
          <a:r>
            <a:rPr lang="fr-FR" sz="1200" b="1" baseline="0"/>
            <a:t>n°15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97921</xdr:colOff>
      <xdr:row>667</xdr:row>
      <xdr:rowOff>237587</xdr:rowOff>
    </xdr:from>
    <xdr:to>
      <xdr:col>9</xdr:col>
      <xdr:colOff>1326409</xdr:colOff>
      <xdr:row>669</xdr:row>
      <xdr:rowOff>102426</xdr:rowOff>
    </xdr:to>
    <xdr:sp macro="" textlink="">
      <xdr:nvSpPr>
        <xdr:cNvPr id="308" name="ZoneTexte 307"/>
        <xdr:cNvSpPr txBox="1"/>
      </xdr:nvSpPr>
      <xdr:spPr>
        <a:xfrm rot="19974062">
          <a:off x="6724600" y="159713301"/>
          <a:ext cx="1677523" cy="341089"/>
        </a:xfrm>
        <a:prstGeom prst="rect">
          <a:avLst/>
        </a:prstGeom>
        <a:solidFill>
          <a:srgbClr val="00FF00"/>
        </a:solidFill>
        <a:ln w="28575" cmpd="sng">
          <a:solidFill>
            <a:srgbClr val="00B05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Recto attestation </a:t>
          </a:r>
          <a:r>
            <a:rPr lang="fr-FR" sz="1200" b="1" baseline="0"/>
            <a:t>n°16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97921</xdr:colOff>
      <xdr:row>689</xdr:row>
      <xdr:rowOff>237587</xdr:rowOff>
    </xdr:from>
    <xdr:to>
      <xdr:col>9</xdr:col>
      <xdr:colOff>1326409</xdr:colOff>
      <xdr:row>691</xdr:row>
      <xdr:rowOff>88819</xdr:rowOff>
    </xdr:to>
    <xdr:sp macro="" textlink="">
      <xdr:nvSpPr>
        <xdr:cNvPr id="309" name="ZoneTexte 308"/>
        <xdr:cNvSpPr txBox="1"/>
      </xdr:nvSpPr>
      <xdr:spPr>
        <a:xfrm rot="19974062">
          <a:off x="6724600" y="165101730"/>
          <a:ext cx="1677523" cy="341089"/>
        </a:xfrm>
        <a:prstGeom prst="rect">
          <a:avLst/>
        </a:prstGeom>
        <a:solidFill>
          <a:srgbClr val="00FF00"/>
        </a:solidFill>
        <a:ln w="28575" cmpd="sng">
          <a:solidFill>
            <a:srgbClr val="00B05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Verso attestation </a:t>
          </a:r>
          <a:r>
            <a:rPr lang="fr-FR" sz="1200" b="1" baseline="0"/>
            <a:t>n°15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97921</xdr:colOff>
      <xdr:row>714</xdr:row>
      <xdr:rowOff>8987</xdr:rowOff>
    </xdr:from>
    <xdr:to>
      <xdr:col>9</xdr:col>
      <xdr:colOff>1326409</xdr:colOff>
      <xdr:row>715</xdr:row>
      <xdr:rowOff>105147</xdr:rowOff>
    </xdr:to>
    <xdr:sp macro="" textlink="">
      <xdr:nvSpPr>
        <xdr:cNvPr id="310" name="ZoneTexte 309"/>
        <xdr:cNvSpPr txBox="1"/>
      </xdr:nvSpPr>
      <xdr:spPr>
        <a:xfrm rot="19974062">
          <a:off x="6724600" y="170696987"/>
          <a:ext cx="1677523" cy="341089"/>
        </a:xfrm>
        <a:prstGeom prst="rect">
          <a:avLst/>
        </a:prstGeom>
        <a:solidFill>
          <a:srgbClr val="00FF00"/>
        </a:solidFill>
        <a:ln w="28575" cmpd="sng">
          <a:solidFill>
            <a:srgbClr val="00B05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Verso attestation </a:t>
          </a:r>
          <a:r>
            <a:rPr lang="fr-FR" sz="1200" b="1" baseline="0"/>
            <a:t>n°16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97921</xdr:colOff>
      <xdr:row>737</xdr:row>
      <xdr:rowOff>209013</xdr:rowOff>
    </xdr:from>
    <xdr:to>
      <xdr:col>9</xdr:col>
      <xdr:colOff>1326409</xdr:colOff>
      <xdr:row>739</xdr:row>
      <xdr:rowOff>60245</xdr:rowOff>
    </xdr:to>
    <xdr:sp macro="" textlink="">
      <xdr:nvSpPr>
        <xdr:cNvPr id="311" name="ZoneTexte 310"/>
        <xdr:cNvSpPr txBox="1"/>
      </xdr:nvSpPr>
      <xdr:spPr>
        <a:xfrm rot="19974062">
          <a:off x="6724600" y="176040513"/>
          <a:ext cx="1677523" cy="341089"/>
        </a:xfrm>
        <a:prstGeom prst="rect">
          <a:avLst/>
        </a:prstGeom>
        <a:solidFill>
          <a:srgbClr val="66FFFF"/>
        </a:solidFill>
        <a:ln w="28575" cmpd="sng">
          <a:solidFill>
            <a:srgbClr val="00B0F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Recto attestation </a:t>
          </a:r>
          <a:r>
            <a:rPr lang="fr-FR" sz="1200" b="1" baseline="0"/>
            <a:t>n°17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97921</xdr:colOff>
      <xdr:row>759</xdr:row>
      <xdr:rowOff>221259</xdr:rowOff>
    </xdr:from>
    <xdr:to>
      <xdr:col>9</xdr:col>
      <xdr:colOff>1326409</xdr:colOff>
      <xdr:row>761</xdr:row>
      <xdr:rowOff>86098</xdr:rowOff>
    </xdr:to>
    <xdr:sp macro="" textlink="">
      <xdr:nvSpPr>
        <xdr:cNvPr id="312" name="ZoneTexte 311"/>
        <xdr:cNvSpPr txBox="1"/>
      </xdr:nvSpPr>
      <xdr:spPr>
        <a:xfrm rot="19974062">
          <a:off x="6724600" y="181645295"/>
          <a:ext cx="1677523" cy="341089"/>
        </a:xfrm>
        <a:prstGeom prst="rect">
          <a:avLst/>
        </a:prstGeom>
        <a:solidFill>
          <a:srgbClr val="66FFFF"/>
        </a:solidFill>
        <a:ln w="28575" cmpd="sng">
          <a:solidFill>
            <a:srgbClr val="00B0F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Recto attestation </a:t>
          </a:r>
          <a:r>
            <a:rPr lang="fr-FR" sz="1200" b="1" baseline="0"/>
            <a:t>n°18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97921</xdr:colOff>
      <xdr:row>781</xdr:row>
      <xdr:rowOff>221260</xdr:rowOff>
    </xdr:from>
    <xdr:to>
      <xdr:col>9</xdr:col>
      <xdr:colOff>1326409</xdr:colOff>
      <xdr:row>783</xdr:row>
      <xdr:rowOff>72492</xdr:rowOff>
    </xdr:to>
    <xdr:sp macro="" textlink="">
      <xdr:nvSpPr>
        <xdr:cNvPr id="313" name="ZoneTexte 312"/>
        <xdr:cNvSpPr txBox="1"/>
      </xdr:nvSpPr>
      <xdr:spPr>
        <a:xfrm rot="19974062">
          <a:off x="6724600" y="187033724"/>
          <a:ext cx="1677523" cy="341089"/>
        </a:xfrm>
        <a:prstGeom prst="rect">
          <a:avLst/>
        </a:prstGeom>
        <a:solidFill>
          <a:srgbClr val="66FFFF"/>
        </a:solidFill>
        <a:ln w="28575" cmpd="sng">
          <a:solidFill>
            <a:srgbClr val="00B0F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Verso attestation </a:t>
          </a:r>
          <a:r>
            <a:rPr lang="fr-FR" sz="1200" b="1" baseline="0"/>
            <a:t>n°17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97921</xdr:colOff>
      <xdr:row>805</xdr:row>
      <xdr:rowOff>237588</xdr:rowOff>
    </xdr:from>
    <xdr:to>
      <xdr:col>9</xdr:col>
      <xdr:colOff>1326409</xdr:colOff>
      <xdr:row>807</xdr:row>
      <xdr:rowOff>88820</xdr:rowOff>
    </xdr:to>
    <xdr:sp macro="" textlink="">
      <xdr:nvSpPr>
        <xdr:cNvPr id="314" name="ZoneTexte 313"/>
        <xdr:cNvSpPr txBox="1"/>
      </xdr:nvSpPr>
      <xdr:spPr>
        <a:xfrm rot="19974062">
          <a:off x="6724600" y="192628981"/>
          <a:ext cx="1677523" cy="341089"/>
        </a:xfrm>
        <a:prstGeom prst="rect">
          <a:avLst/>
        </a:prstGeom>
        <a:solidFill>
          <a:srgbClr val="66FFFF"/>
        </a:solidFill>
        <a:ln w="28575" cmpd="sng">
          <a:solidFill>
            <a:srgbClr val="00B0F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Verso attestation </a:t>
          </a:r>
          <a:r>
            <a:rPr lang="fr-FR" sz="1200" b="1" baseline="0"/>
            <a:t>n°18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97921</xdr:colOff>
      <xdr:row>829</xdr:row>
      <xdr:rowOff>221260</xdr:rowOff>
    </xdr:from>
    <xdr:to>
      <xdr:col>9</xdr:col>
      <xdr:colOff>1326409</xdr:colOff>
      <xdr:row>831</xdr:row>
      <xdr:rowOff>72491</xdr:rowOff>
    </xdr:to>
    <xdr:sp macro="" textlink="">
      <xdr:nvSpPr>
        <xdr:cNvPr id="315" name="ZoneTexte 314"/>
        <xdr:cNvSpPr txBox="1"/>
      </xdr:nvSpPr>
      <xdr:spPr>
        <a:xfrm rot="19974062">
          <a:off x="6724600" y="198001081"/>
          <a:ext cx="1677523" cy="341089"/>
        </a:xfrm>
        <a:prstGeom prst="rect">
          <a:avLst/>
        </a:prstGeom>
        <a:solidFill>
          <a:srgbClr val="00FF00"/>
        </a:solidFill>
        <a:ln w="28575" cmpd="sng">
          <a:solidFill>
            <a:srgbClr val="00B05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Recto attestation </a:t>
          </a:r>
          <a:r>
            <a:rPr lang="fr-FR" sz="1200" b="1" baseline="0"/>
            <a:t>n°19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97921</xdr:colOff>
      <xdr:row>851</xdr:row>
      <xdr:rowOff>223981</xdr:rowOff>
    </xdr:from>
    <xdr:to>
      <xdr:col>9</xdr:col>
      <xdr:colOff>1326409</xdr:colOff>
      <xdr:row>853</xdr:row>
      <xdr:rowOff>88820</xdr:rowOff>
    </xdr:to>
    <xdr:sp macro="" textlink="">
      <xdr:nvSpPr>
        <xdr:cNvPr id="316" name="ZoneTexte 315"/>
        <xdr:cNvSpPr txBox="1"/>
      </xdr:nvSpPr>
      <xdr:spPr>
        <a:xfrm rot="19974062">
          <a:off x="6724600" y="203596338"/>
          <a:ext cx="1677523" cy="341089"/>
        </a:xfrm>
        <a:prstGeom prst="rect">
          <a:avLst/>
        </a:prstGeom>
        <a:solidFill>
          <a:srgbClr val="00FF00"/>
        </a:solidFill>
        <a:ln w="28575" cmpd="sng">
          <a:solidFill>
            <a:srgbClr val="00B05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Recto attestation </a:t>
          </a:r>
          <a:r>
            <a:rPr lang="fr-FR" sz="1200" b="1" baseline="0"/>
            <a:t>n°20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97921</xdr:colOff>
      <xdr:row>873</xdr:row>
      <xdr:rowOff>223981</xdr:rowOff>
    </xdr:from>
    <xdr:to>
      <xdr:col>9</xdr:col>
      <xdr:colOff>1326409</xdr:colOff>
      <xdr:row>875</xdr:row>
      <xdr:rowOff>75213</xdr:rowOff>
    </xdr:to>
    <xdr:sp macro="" textlink="">
      <xdr:nvSpPr>
        <xdr:cNvPr id="317" name="ZoneTexte 316"/>
        <xdr:cNvSpPr txBox="1"/>
      </xdr:nvSpPr>
      <xdr:spPr>
        <a:xfrm rot="19974062">
          <a:off x="6724600" y="208984767"/>
          <a:ext cx="1677523" cy="341089"/>
        </a:xfrm>
        <a:prstGeom prst="rect">
          <a:avLst/>
        </a:prstGeom>
        <a:solidFill>
          <a:srgbClr val="00FF00"/>
        </a:solidFill>
        <a:ln w="28575" cmpd="sng">
          <a:solidFill>
            <a:srgbClr val="00B05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Verso attestation </a:t>
          </a:r>
          <a:r>
            <a:rPr lang="fr-FR" sz="1200" b="1" baseline="0"/>
            <a:t>n°19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97921</xdr:colOff>
      <xdr:row>898</xdr:row>
      <xdr:rowOff>2185</xdr:rowOff>
    </xdr:from>
    <xdr:to>
      <xdr:col>9</xdr:col>
      <xdr:colOff>1326409</xdr:colOff>
      <xdr:row>899</xdr:row>
      <xdr:rowOff>91542</xdr:rowOff>
    </xdr:to>
    <xdr:sp macro="" textlink="">
      <xdr:nvSpPr>
        <xdr:cNvPr id="318" name="ZoneTexte 317"/>
        <xdr:cNvSpPr txBox="1"/>
      </xdr:nvSpPr>
      <xdr:spPr>
        <a:xfrm rot="19974062">
          <a:off x="6724600" y="214580024"/>
          <a:ext cx="1677523" cy="341089"/>
        </a:xfrm>
        <a:prstGeom prst="rect">
          <a:avLst/>
        </a:prstGeom>
        <a:solidFill>
          <a:srgbClr val="00FF00"/>
        </a:solidFill>
        <a:ln w="28575" cmpd="sng">
          <a:solidFill>
            <a:srgbClr val="00B05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Verso attestation </a:t>
          </a:r>
          <a:r>
            <a:rPr lang="fr-FR" sz="1200" b="1" baseline="0"/>
            <a:t>n°20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100643</xdr:colOff>
      <xdr:row>921</xdr:row>
      <xdr:rowOff>234865</xdr:rowOff>
    </xdr:from>
    <xdr:to>
      <xdr:col>9</xdr:col>
      <xdr:colOff>1329131</xdr:colOff>
      <xdr:row>923</xdr:row>
      <xdr:rowOff>76572</xdr:rowOff>
    </xdr:to>
    <xdr:sp macro="" textlink="">
      <xdr:nvSpPr>
        <xdr:cNvPr id="319" name="ZoneTexte 318"/>
        <xdr:cNvSpPr txBox="1"/>
      </xdr:nvSpPr>
      <xdr:spPr>
        <a:xfrm rot="19974062">
          <a:off x="6727322" y="219963008"/>
          <a:ext cx="1677523" cy="331564"/>
        </a:xfrm>
        <a:prstGeom prst="rect">
          <a:avLst/>
        </a:prstGeom>
        <a:solidFill>
          <a:srgbClr val="66FFFF"/>
        </a:solidFill>
        <a:ln w="28575" cmpd="sng">
          <a:solidFill>
            <a:srgbClr val="00B0F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Recto attestation </a:t>
          </a:r>
          <a:r>
            <a:rPr lang="fr-FR" sz="1200" b="1" baseline="0"/>
            <a:t>n°21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100643</xdr:colOff>
      <xdr:row>943</xdr:row>
      <xdr:rowOff>237586</xdr:rowOff>
    </xdr:from>
    <xdr:to>
      <xdr:col>9</xdr:col>
      <xdr:colOff>1329131</xdr:colOff>
      <xdr:row>945</xdr:row>
      <xdr:rowOff>102425</xdr:rowOff>
    </xdr:to>
    <xdr:sp macro="" textlink="">
      <xdr:nvSpPr>
        <xdr:cNvPr id="320" name="ZoneTexte 319"/>
        <xdr:cNvSpPr txBox="1"/>
      </xdr:nvSpPr>
      <xdr:spPr>
        <a:xfrm rot="19974062">
          <a:off x="6727322" y="225558265"/>
          <a:ext cx="1677523" cy="341089"/>
        </a:xfrm>
        <a:prstGeom prst="rect">
          <a:avLst/>
        </a:prstGeom>
        <a:solidFill>
          <a:srgbClr val="66FFFF"/>
        </a:solidFill>
        <a:ln w="28575" cmpd="sng">
          <a:solidFill>
            <a:srgbClr val="00B0F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Recto attestation </a:t>
          </a:r>
          <a:r>
            <a:rPr lang="fr-FR" sz="1200" b="1" baseline="0"/>
            <a:t>n°22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100643</xdr:colOff>
      <xdr:row>965</xdr:row>
      <xdr:rowOff>237587</xdr:rowOff>
    </xdr:from>
    <xdr:to>
      <xdr:col>9</xdr:col>
      <xdr:colOff>1329131</xdr:colOff>
      <xdr:row>967</xdr:row>
      <xdr:rowOff>88819</xdr:rowOff>
    </xdr:to>
    <xdr:sp macro="" textlink="">
      <xdr:nvSpPr>
        <xdr:cNvPr id="321" name="ZoneTexte 320"/>
        <xdr:cNvSpPr txBox="1"/>
      </xdr:nvSpPr>
      <xdr:spPr>
        <a:xfrm rot="19974062">
          <a:off x="6727322" y="230946694"/>
          <a:ext cx="1677523" cy="341089"/>
        </a:xfrm>
        <a:prstGeom prst="rect">
          <a:avLst/>
        </a:prstGeom>
        <a:solidFill>
          <a:srgbClr val="66FFFF"/>
        </a:solidFill>
        <a:ln w="28575" cmpd="sng">
          <a:solidFill>
            <a:srgbClr val="00B0F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Verso attestation </a:t>
          </a:r>
          <a:r>
            <a:rPr lang="fr-FR" sz="1200" b="1" baseline="0"/>
            <a:t>n°21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100643</xdr:colOff>
      <xdr:row>990</xdr:row>
      <xdr:rowOff>8987</xdr:rowOff>
    </xdr:from>
    <xdr:to>
      <xdr:col>9</xdr:col>
      <xdr:colOff>1329131</xdr:colOff>
      <xdr:row>991</xdr:row>
      <xdr:rowOff>105147</xdr:rowOff>
    </xdr:to>
    <xdr:sp macro="" textlink="">
      <xdr:nvSpPr>
        <xdr:cNvPr id="322" name="ZoneTexte 321"/>
        <xdr:cNvSpPr txBox="1"/>
      </xdr:nvSpPr>
      <xdr:spPr>
        <a:xfrm rot="19974062">
          <a:off x="6727322" y="236541951"/>
          <a:ext cx="1677523" cy="341089"/>
        </a:xfrm>
        <a:prstGeom prst="rect">
          <a:avLst/>
        </a:prstGeom>
        <a:solidFill>
          <a:srgbClr val="66FFFF"/>
        </a:solidFill>
        <a:ln w="28575" cmpd="sng">
          <a:solidFill>
            <a:srgbClr val="00B0F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Verso attestation </a:t>
          </a:r>
          <a:r>
            <a:rPr lang="fr-FR" sz="1200" b="1" baseline="0"/>
            <a:t>n°22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100643</xdr:colOff>
      <xdr:row>1013</xdr:row>
      <xdr:rowOff>237587</xdr:rowOff>
    </xdr:from>
    <xdr:to>
      <xdr:col>9</xdr:col>
      <xdr:colOff>1329131</xdr:colOff>
      <xdr:row>1015</xdr:row>
      <xdr:rowOff>88819</xdr:rowOff>
    </xdr:to>
    <xdr:sp macro="" textlink="">
      <xdr:nvSpPr>
        <xdr:cNvPr id="323" name="ZoneTexte 322"/>
        <xdr:cNvSpPr txBox="1"/>
      </xdr:nvSpPr>
      <xdr:spPr>
        <a:xfrm rot="19974062">
          <a:off x="6727322" y="241914051"/>
          <a:ext cx="1677523" cy="341089"/>
        </a:xfrm>
        <a:prstGeom prst="rect">
          <a:avLst/>
        </a:prstGeom>
        <a:solidFill>
          <a:srgbClr val="00FF00"/>
        </a:solidFill>
        <a:ln w="28575" cmpd="sng">
          <a:solidFill>
            <a:srgbClr val="00B05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Recto attestation </a:t>
          </a:r>
          <a:r>
            <a:rPr lang="fr-FR" sz="1200" b="1" baseline="0"/>
            <a:t>n°23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100643</xdr:colOff>
      <xdr:row>1036</xdr:row>
      <xdr:rowOff>2183</xdr:rowOff>
    </xdr:from>
    <xdr:to>
      <xdr:col>9</xdr:col>
      <xdr:colOff>1329131</xdr:colOff>
      <xdr:row>1037</xdr:row>
      <xdr:rowOff>105147</xdr:rowOff>
    </xdr:to>
    <xdr:sp macro="" textlink="">
      <xdr:nvSpPr>
        <xdr:cNvPr id="324" name="ZoneTexte 323"/>
        <xdr:cNvSpPr txBox="1"/>
      </xdr:nvSpPr>
      <xdr:spPr>
        <a:xfrm rot="19974062">
          <a:off x="6727322" y="247509308"/>
          <a:ext cx="1677523" cy="341089"/>
        </a:xfrm>
        <a:prstGeom prst="rect">
          <a:avLst/>
        </a:prstGeom>
        <a:solidFill>
          <a:srgbClr val="00FF00"/>
        </a:solidFill>
        <a:ln w="28575" cmpd="sng">
          <a:solidFill>
            <a:srgbClr val="00B05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Recto attestation </a:t>
          </a:r>
          <a:r>
            <a:rPr lang="fr-FR" sz="1200" b="1" baseline="0"/>
            <a:t>n°24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100643</xdr:colOff>
      <xdr:row>1058</xdr:row>
      <xdr:rowOff>2183</xdr:rowOff>
    </xdr:from>
    <xdr:to>
      <xdr:col>9</xdr:col>
      <xdr:colOff>1329131</xdr:colOff>
      <xdr:row>1059</xdr:row>
      <xdr:rowOff>91540</xdr:rowOff>
    </xdr:to>
    <xdr:sp macro="" textlink="">
      <xdr:nvSpPr>
        <xdr:cNvPr id="325" name="ZoneTexte 324"/>
        <xdr:cNvSpPr txBox="1"/>
      </xdr:nvSpPr>
      <xdr:spPr>
        <a:xfrm rot="19974062">
          <a:off x="6727322" y="252897737"/>
          <a:ext cx="1677523" cy="341089"/>
        </a:xfrm>
        <a:prstGeom prst="rect">
          <a:avLst/>
        </a:prstGeom>
        <a:solidFill>
          <a:srgbClr val="00FF00"/>
        </a:solidFill>
        <a:ln w="28575" cmpd="sng">
          <a:solidFill>
            <a:srgbClr val="00B05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Verso attestation </a:t>
          </a:r>
          <a:r>
            <a:rPr lang="fr-FR" sz="1200" b="1" baseline="0"/>
            <a:t>n°23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100643</xdr:colOff>
      <xdr:row>1082</xdr:row>
      <xdr:rowOff>2183</xdr:rowOff>
    </xdr:from>
    <xdr:to>
      <xdr:col>9</xdr:col>
      <xdr:colOff>1329131</xdr:colOff>
      <xdr:row>1083</xdr:row>
      <xdr:rowOff>107869</xdr:rowOff>
    </xdr:to>
    <xdr:sp macro="" textlink="">
      <xdr:nvSpPr>
        <xdr:cNvPr id="326" name="ZoneTexte 325"/>
        <xdr:cNvSpPr txBox="1"/>
      </xdr:nvSpPr>
      <xdr:spPr>
        <a:xfrm rot="19974062">
          <a:off x="6727322" y="258483469"/>
          <a:ext cx="1677523" cy="350614"/>
        </a:xfrm>
        <a:prstGeom prst="rect">
          <a:avLst/>
        </a:prstGeom>
        <a:solidFill>
          <a:srgbClr val="00FF00"/>
        </a:solidFill>
        <a:ln w="28575" cmpd="sng">
          <a:solidFill>
            <a:srgbClr val="00B05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Verso attestation </a:t>
          </a:r>
          <a:r>
            <a:rPr lang="fr-FR" sz="1200" b="1" baseline="0"/>
            <a:t>n°24</a:t>
          </a:r>
          <a:endParaRPr lang="fr-FR" sz="1200" b="1"/>
        </a:p>
      </xdr:txBody>
    </xdr:sp>
    <xdr:clientData fPrintsWithSheet="0"/>
  </xdr:twoCellAnchor>
  <xdr:twoCellAnchor editAs="absolute">
    <xdr:from>
      <xdr:col>11</xdr:col>
      <xdr:colOff>422894</xdr:colOff>
      <xdr:row>1108</xdr:row>
      <xdr:rowOff>204143</xdr:rowOff>
    </xdr:from>
    <xdr:to>
      <xdr:col>13</xdr:col>
      <xdr:colOff>501361</xdr:colOff>
      <xdr:row>1112</xdr:row>
      <xdr:rowOff>27001</xdr:rowOff>
    </xdr:to>
    <xdr:pic>
      <xdr:nvPicPr>
        <xdr:cNvPr id="335" name="Image 334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2" t="25407" r="26179" b="57743"/>
        <a:stretch/>
      </xdr:blipFill>
      <xdr:spPr>
        <a:xfrm>
          <a:off x="10138394" y="264468464"/>
          <a:ext cx="1425574" cy="802573"/>
        </a:xfrm>
        <a:prstGeom prst="rect">
          <a:avLst/>
        </a:prstGeom>
      </xdr:spPr>
    </xdr:pic>
    <xdr:clientData/>
  </xdr:twoCellAnchor>
  <xdr:twoCellAnchor editAs="absolute">
    <xdr:from>
      <xdr:col>11</xdr:col>
      <xdr:colOff>382072</xdr:colOff>
      <xdr:row>1112</xdr:row>
      <xdr:rowOff>142912</xdr:rowOff>
    </xdr:from>
    <xdr:to>
      <xdr:col>13</xdr:col>
      <xdr:colOff>1140896</xdr:colOff>
      <xdr:row>1113</xdr:row>
      <xdr:rowOff>187818</xdr:rowOff>
    </xdr:to>
    <xdr:pic>
      <xdr:nvPicPr>
        <xdr:cNvPr id="336" name="Image 33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4" t="44784" r="15765" b="47072"/>
        <a:stretch/>
      </xdr:blipFill>
      <xdr:spPr>
        <a:xfrm>
          <a:off x="10097572" y="265386948"/>
          <a:ext cx="2105931" cy="385084"/>
        </a:xfrm>
        <a:prstGeom prst="rect">
          <a:avLst/>
        </a:prstGeom>
      </xdr:spPr>
    </xdr:pic>
    <xdr:clientData/>
  </xdr:twoCellAnchor>
  <xdr:twoCellAnchor editAs="absolute">
    <xdr:from>
      <xdr:col>13</xdr:col>
      <xdr:colOff>662182</xdr:colOff>
      <xdr:row>1105</xdr:row>
      <xdr:rowOff>195916</xdr:rowOff>
    </xdr:from>
    <xdr:to>
      <xdr:col>14</xdr:col>
      <xdr:colOff>308512</xdr:colOff>
      <xdr:row>1111</xdr:row>
      <xdr:rowOff>235120</xdr:rowOff>
    </xdr:to>
    <xdr:sp macro="" textlink="">
      <xdr:nvSpPr>
        <xdr:cNvPr id="337" name="ZoneTexte 336"/>
        <xdr:cNvSpPr txBox="1"/>
      </xdr:nvSpPr>
      <xdr:spPr>
        <a:xfrm>
          <a:off x="11724789" y="263820702"/>
          <a:ext cx="1183937" cy="1413525"/>
        </a:xfrm>
        <a:prstGeom prst="rect">
          <a:avLst/>
        </a:prstGeom>
        <a:noFill/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 b="0"/>
            <a:t>PHOTO</a:t>
          </a:r>
        </a:p>
      </xdr:txBody>
    </xdr:sp>
    <xdr:clientData/>
  </xdr:twoCellAnchor>
  <xdr:twoCellAnchor editAs="absolute">
    <xdr:from>
      <xdr:col>9</xdr:col>
      <xdr:colOff>162606</xdr:colOff>
      <xdr:row>1121</xdr:row>
      <xdr:rowOff>231143</xdr:rowOff>
    </xdr:from>
    <xdr:to>
      <xdr:col>9</xdr:col>
      <xdr:colOff>2353356</xdr:colOff>
      <xdr:row>1123</xdr:row>
      <xdr:rowOff>249124</xdr:rowOff>
    </xdr:to>
    <xdr:pic>
      <xdr:nvPicPr>
        <xdr:cNvPr id="338" name="Image 33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8320" y="267774786"/>
          <a:ext cx="2190750" cy="467017"/>
        </a:xfrm>
        <a:prstGeom prst="rect">
          <a:avLst/>
        </a:prstGeom>
      </xdr:spPr>
    </xdr:pic>
    <xdr:clientData/>
  </xdr:twoCellAnchor>
  <xdr:twoCellAnchor editAs="absolute">
    <xdr:from>
      <xdr:col>11</xdr:col>
      <xdr:colOff>428091</xdr:colOff>
      <xdr:row>1130</xdr:row>
      <xdr:rowOff>208894</xdr:rowOff>
    </xdr:from>
    <xdr:to>
      <xdr:col>13</xdr:col>
      <xdr:colOff>506558</xdr:colOff>
      <xdr:row>1134</xdr:row>
      <xdr:rowOff>34476</xdr:rowOff>
    </xdr:to>
    <xdr:pic>
      <xdr:nvPicPr>
        <xdr:cNvPr id="339" name="Image 338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2" t="25407" r="26179" b="57743"/>
        <a:stretch/>
      </xdr:blipFill>
      <xdr:spPr>
        <a:xfrm>
          <a:off x="10143591" y="270052144"/>
          <a:ext cx="1425574" cy="805296"/>
        </a:xfrm>
        <a:prstGeom prst="rect">
          <a:avLst/>
        </a:prstGeom>
      </xdr:spPr>
    </xdr:pic>
    <xdr:clientData/>
  </xdr:twoCellAnchor>
  <xdr:twoCellAnchor editAs="absolute">
    <xdr:from>
      <xdr:col>11</xdr:col>
      <xdr:colOff>387269</xdr:colOff>
      <xdr:row>1134</xdr:row>
      <xdr:rowOff>150387</xdr:rowOff>
    </xdr:from>
    <xdr:to>
      <xdr:col>13</xdr:col>
      <xdr:colOff>1146093</xdr:colOff>
      <xdr:row>1135</xdr:row>
      <xdr:rowOff>195290</xdr:rowOff>
    </xdr:to>
    <xdr:pic>
      <xdr:nvPicPr>
        <xdr:cNvPr id="340" name="Image 339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4" t="44784" r="15765" b="47072"/>
        <a:stretch/>
      </xdr:blipFill>
      <xdr:spPr>
        <a:xfrm>
          <a:off x="10102769" y="270973351"/>
          <a:ext cx="2105931" cy="385082"/>
        </a:xfrm>
        <a:prstGeom prst="rect">
          <a:avLst/>
        </a:prstGeom>
      </xdr:spPr>
    </xdr:pic>
    <xdr:clientData/>
  </xdr:twoCellAnchor>
  <xdr:twoCellAnchor editAs="absolute">
    <xdr:from>
      <xdr:col>9</xdr:col>
      <xdr:colOff>167803</xdr:colOff>
      <xdr:row>1143</xdr:row>
      <xdr:rowOff>238617</xdr:rowOff>
    </xdr:from>
    <xdr:to>
      <xdr:col>9</xdr:col>
      <xdr:colOff>2358553</xdr:colOff>
      <xdr:row>1145</xdr:row>
      <xdr:rowOff>256600</xdr:rowOff>
    </xdr:to>
    <xdr:pic>
      <xdr:nvPicPr>
        <xdr:cNvPr id="341" name="Image 340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3517" y="273361188"/>
          <a:ext cx="2190750" cy="467019"/>
        </a:xfrm>
        <a:prstGeom prst="rect">
          <a:avLst/>
        </a:prstGeom>
      </xdr:spPr>
    </xdr:pic>
    <xdr:clientData/>
  </xdr:twoCellAnchor>
  <xdr:twoCellAnchor editAs="absolute">
    <xdr:from>
      <xdr:col>9</xdr:col>
      <xdr:colOff>917805</xdr:colOff>
      <xdr:row>1173</xdr:row>
      <xdr:rowOff>106424</xdr:rowOff>
    </xdr:from>
    <xdr:to>
      <xdr:col>13</xdr:col>
      <xdr:colOff>957211</xdr:colOff>
      <xdr:row>1175</xdr:row>
      <xdr:rowOff>40521</xdr:rowOff>
    </xdr:to>
    <xdr:pic>
      <xdr:nvPicPr>
        <xdr:cNvPr id="342" name="Image 341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70" t="4104" r="17064" b="87053"/>
        <a:stretch/>
      </xdr:blipFill>
      <xdr:spPr>
        <a:xfrm>
          <a:off x="7993519" y="280291103"/>
          <a:ext cx="4026299" cy="423954"/>
        </a:xfrm>
        <a:prstGeom prst="rect">
          <a:avLst/>
        </a:prstGeom>
      </xdr:spPr>
    </xdr:pic>
    <xdr:clientData/>
  </xdr:twoCellAnchor>
  <xdr:twoCellAnchor editAs="absolute">
    <xdr:from>
      <xdr:col>9</xdr:col>
      <xdr:colOff>935648</xdr:colOff>
      <xdr:row>1149</xdr:row>
      <xdr:rowOff>108550</xdr:rowOff>
    </xdr:from>
    <xdr:to>
      <xdr:col>13</xdr:col>
      <xdr:colOff>975054</xdr:colOff>
      <xdr:row>1151</xdr:row>
      <xdr:rowOff>33120</xdr:rowOff>
    </xdr:to>
    <xdr:pic>
      <xdr:nvPicPr>
        <xdr:cNvPr id="343" name="Image 342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70" t="4104" r="17064" b="87053"/>
        <a:stretch/>
      </xdr:blipFill>
      <xdr:spPr>
        <a:xfrm>
          <a:off x="8011362" y="274714300"/>
          <a:ext cx="4026299" cy="414427"/>
        </a:xfrm>
        <a:prstGeom prst="rect">
          <a:avLst/>
        </a:prstGeom>
      </xdr:spPr>
    </xdr:pic>
    <xdr:clientData/>
  </xdr:twoCellAnchor>
  <xdr:twoCellAnchor editAs="absolute">
    <xdr:from>
      <xdr:col>9</xdr:col>
      <xdr:colOff>377000</xdr:colOff>
      <xdr:row>1159</xdr:row>
      <xdr:rowOff>70403</xdr:rowOff>
    </xdr:from>
    <xdr:to>
      <xdr:col>9</xdr:col>
      <xdr:colOff>2420112</xdr:colOff>
      <xdr:row>1161</xdr:row>
      <xdr:rowOff>29922</xdr:rowOff>
    </xdr:to>
    <xdr:sp macro="" textlink="">
      <xdr:nvSpPr>
        <xdr:cNvPr id="344" name="ZoneTexte 343"/>
        <xdr:cNvSpPr txBox="1"/>
      </xdr:nvSpPr>
      <xdr:spPr>
        <a:xfrm>
          <a:off x="7452714" y="276758046"/>
          <a:ext cx="2043112" cy="3269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fr-FR" sz="1300" b="1"/>
            <a:t>Attestation</a:t>
          </a:r>
          <a:r>
            <a:rPr lang="fr-FR" sz="1300" b="1" baseline="0"/>
            <a:t> d</a:t>
          </a:r>
          <a:r>
            <a:rPr lang="fr-FR" sz="1300" b="1"/>
            <a:t>élivrée le :</a:t>
          </a:r>
        </a:p>
      </xdr:txBody>
    </xdr:sp>
    <xdr:clientData/>
  </xdr:twoCellAnchor>
  <xdr:twoCellAnchor editAs="absolute">
    <xdr:from>
      <xdr:col>9</xdr:col>
      <xdr:colOff>363393</xdr:colOff>
      <xdr:row>1183</xdr:row>
      <xdr:rowOff>70400</xdr:rowOff>
    </xdr:from>
    <xdr:to>
      <xdr:col>9</xdr:col>
      <xdr:colOff>2425555</xdr:colOff>
      <xdr:row>1185</xdr:row>
      <xdr:rowOff>29922</xdr:rowOff>
    </xdr:to>
    <xdr:sp macro="" textlink="">
      <xdr:nvSpPr>
        <xdr:cNvPr id="345" name="ZoneTexte 344"/>
        <xdr:cNvSpPr txBox="1"/>
      </xdr:nvSpPr>
      <xdr:spPr>
        <a:xfrm>
          <a:off x="7439107" y="282336971"/>
          <a:ext cx="2062162" cy="3269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fr-FR" sz="1300" b="1"/>
            <a:t>Attestation</a:t>
          </a:r>
          <a:r>
            <a:rPr lang="fr-FR" sz="1300" b="1" baseline="0"/>
            <a:t> d</a:t>
          </a:r>
          <a:r>
            <a:rPr lang="fr-FR" sz="1300" b="1"/>
            <a:t>élivrée le :</a:t>
          </a:r>
        </a:p>
      </xdr:txBody>
    </xdr:sp>
    <xdr:clientData/>
  </xdr:twoCellAnchor>
  <xdr:twoCellAnchor editAs="absolute">
    <xdr:from>
      <xdr:col>13</xdr:col>
      <xdr:colOff>659797</xdr:colOff>
      <xdr:row>1127</xdr:row>
      <xdr:rowOff>196560</xdr:rowOff>
    </xdr:from>
    <xdr:to>
      <xdr:col>14</xdr:col>
      <xdr:colOff>301706</xdr:colOff>
      <xdr:row>1134</xdr:row>
      <xdr:rowOff>4441</xdr:rowOff>
    </xdr:to>
    <xdr:sp macro="" textlink="">
      <xdr:nvSpPr>
        <xdr:cNvPr id="346" name="ZoneTexte 345"/>
        <xdr:cNvSpPr txBox="1"/>
      </xdr:nvSpPr>
      <xdr:spPr>
        <a:xfrm>
          <a:off x="11722404" y="269413881"/>
          <a:ext cx="1179516" cy="1413524"/>
        </a:xfrm>
        <a:prstGeom prst="rect">
          <a:avLst/>
        </a:prstGeom>
        <a:noFill/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 b="0"/>
            <a:t>PHOTO</a:t>
          </a:r>
        </a:p>
      </xdr:txBody>
    </xdr:sp>
    <xdr:clientData/>
  </xdr:twoCellAnchor>
  <xdr:twoCellAnchor editAs="absolute">
    <xdr:from>
      <xdr:col>11</xdr:col>
      <xdr:colOff>409749</xdr:colOff>
      <xdr:row>1200</xdr:row>
      <xdr:rowOff>203331</xdr:rowOff>
    </xdr:from>
    <xdr:to>
      <xdr:col>13</xdr:col>
      <xdr:colOff>488216</xdr:colOff>
      <xdr:row>1204</xdr:row>
      <xdr:rowOff>26191</xdr:rowOff>
    </xdr:to>
    <xdr:pic>
      <xdr:nvPicPr>
        <xdr:cNvPr id="347" name="Image 346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2" t="25407" r="26179" b="57743"/>
        <a:stretch/>
      </xdr:blipFill>
      <xdr:spPr>
        <a:xfrm>
          <a:off x="10125249" y="286415974"/>
          <a:ext cx="1425574" cy="802574"/>
        </a:xfrm>
        <a:prstGeom prst="rect">
          <a:avLst/>
        </a:prstGeom>
      </xdr:spPr>
    </xdr:pic>
    <xdr:clientData/>
  </xdr:twoCellAnchor>
  <xdr:twoCellAnchor editAs="absolute">
    <xdr:from>
      <xdr:col>11</xdr:col>
      <xdr:colOff>368927</xdr:colOff>
      <xdr:row>1204</xdr:row>
      <xdr:rowOff>132577</xdr:rowOff>
    </xdr:from>
    <xdr:to>
      <xdr:col>13</xdr:col>
      <xdr:colOff>1127751</xdr:colOff>
      <xdr:row>1205</xdr:row>
      <xdr:rowOff>177480</xdr:rowOff>
    </xdr:to>
    <xdr:pic>
      <xdr:nvPicPr>
        <xdr:cNvPr id="348" name="Image 347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4" t="44784" r="15765" b="47072"/>
        <a:stretch/>
      </xdr:blipFill>
      <xdr:spPr>
        <a:xfrm>
          <a:off x="10084427" y="287324934"/>
          <a:ext cx="2105931" cy="385082"/>
        </a:xfrm>
        <a:prstGeom prst="rect">
          <a:avLst/>
        </a:prstGeom>
      </xdr:spPr>
    </xdr:pic>
    <xdr:clientData/>
  </xdr:twoCellAnchor>
  <xdr:twoCellAnchor editAs="absolute">
    <xdr:from>
      <xdr:col>13</xdr:col>
      <xdr:colOff>649037</xdr:colOff>
      <xdr:row>1197</xdr:row>
      <xdr:rowOff>204631</xdr:rowOff>
    </xdr:from>
    <xdr:to>
      <xdr:col>14</xdr:col>
      <xdr:colOff>304892</xdr:colOff>
      <xdr:row>1203</xdr:row>
      <xdr:rowOff>234309</xdr:rowOff>
    </xdr:to>
    <xdr:sp macro="" textlink="">
      <xdr:nvSpPr>
        <xdr:cNvPr id="349" name="ZoneTexte 348"/>
        <xdr:cNvSpPr txBox="1"/>
      </xdr:nvSpPr>
      <xdr:spPr>
        <a:xfrm>
          <a:off x="11711644" y="285777738"/>
          <a:ext cx="1193462" cy="1404000"/>
        </a:xfrm>
        <a:prstGeom prst="rect">
          <a:avLst/>
        </a:prstGeom>
        <a:noFill/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 b="0"/>
            <a:t>PHOTO</a:t>
          </a:r>
        </a:p>
      </xdr:txBody>
    </xdr:sp>
    <xdr:clientData/>
  </xdr:twoCellAnchor>
  <xdr:twoCellAnchor editAs="absolute">
    <xdr:from>
      <xdr:col>9</xdr:col>
      <xdr:colOff>149461</xdr:colOff>
      <xdr:row>1213</xdr:row>
      <xdr:rowOff>230332</xdr:rowOff>
    </xdr:from>
    <xdr:to>
      <xdr:col>9</xdr:col>
      <xdr:colOff>2340211</xdr:colOff>
      <xdr:row>1215</xdr:row>
      <xdr:rowOff>248312</xdr:rowOff>
    </xdr:to>
    <xdr:pic>
      <xdr:nvPicPr>
        <xdr:cNvPr id="350" name="Image 34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5175" y="289722296"/>
          <a:ext cx="2190750" cy="467016"/>
        </a:xfrm>
        <a:prstGeom prst="rect">
          <a:avLst/>
        </a:prstGeom>
      </xdr:spPr>
    </xdr:pic>
    <xdr:clientData/>
  </xdr:twoCellAnchor>
  <xdr:twoCellAnchor editAs="absolute">
    <xdr:from>
      <xdr:col>11</xdr:col>
      <xdr:colOff>414946</xdr:colOff>
      <xdr:row>1222</xdr:row>
      <xdr:rowOff>201278</xdr:rowOff>
    </xdr:from>
    <xdr:to>
      <xdr:col>13</xdr:col>
      <xdr:colOff>493413</xdr:colOff>
      <xdr:row>1226</xdr:row>
      <xdr:rowOff>14612</xdr:rowOff>
    </xdr:to>
    <xdr:pic>
      <xdr:nvPicPr>
        <xdr:cNvPr id="351" name="Image 350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2" t="25407" r="26179" b="57743"/>
        <a:stretch/>
      </xdr:blipFill>
      <xdr:spPr>
        <a:xfrm>
          <a:off x="10130446" y="291992849"/>
          <a:ext cx="1425574" cy="793049"/>
        </a:xfrm>
        <a:prstGeom prst="rect">
          <a:avLst/>
        </a:prstGeom>
      </xdr:spPr>
    </xdr:pic>
    <xdr:clientData/>
  </xdr:twoCellAnchor>
  <xdr:twoCellAnchor editAs="absolute">
    <xdr:from>
      <xdr:col>11</xdr:col>
      <xdr:colOff>374124</xdr:colOff>
      <xdr:row>1226</xdr:row>
      <xdr:rowOff>149573</xdr:rowOff>
    </xdr:from>
    <xdr:to>
      <xdr:col>13</xdr:col>
      <xdr:colOff>1132948</xdr:colOff>
      <xdr:row>1227</xdr:row>
      <xdr:rowOff>204003</xdr:rowOff>
    </xdr:to>
    <xdr:pic>
      <xdr:nvPicPr>
        <xdr:cNvPr id="352" name="Image 351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4" t="44784" r="15765" b="47072"/>
        <a:stretch/>
      </xdr:blipFill>
      <xdr:spPr>
        <a:xfrm>
          <a:off x="10089624" y="292920859"/>
          <a:ext cx="2105931" cy="394608"/>
        </a:xfrm>
        <a:prstGeom prst="rect">
          <a:avLst/>
        </a:prstGeom>
      </xdr:spPr>
    </xdr:pic>
    <xdr:clientData/>
  </xdr:twoCellAnchor>
  <xdr:twoCellAnchor editAs="absolute">
    <xdr:from>
      <xdr:col>9</xdr:col>
      <xdr:colOff>154658</xdr:colOff>
      <xdr:row>1235</xdr:row>
      <xdr:rowOff>228279</xdr:rowOff>
    </xdr:from>
    <xdr:to>
      <xdr:col>9</xdr:col>
      <xdr:colOff>2345408</xdr:colOff>
      <xdr:row>1237</xdr:row>
      <xdr:rowOff>255786</xdr:rowOff>
    </xdr:to>
    <xdr:pic>
      <xdr:nvPicPr>
        <xdr:cNvPr id="353" name="Image 352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0372" y="295299172"/>
          <a:ext cx="2190750" cy="476543"/>
        </a:xfrm>
        <a:prstGeom prst="rect">
          <a:avLst/>
        </a:prstGeom>
      </xdr:spPr>
    </xdr:pic>
    <xdr:clientData/>
  </xdr:twoCellAnchor>
  <xdr:twoCellAnchor editAs="absolute">
    <xdr:from>
      <xdr:col>9</xdr:col>
      <xdr:colOff>904660</xdr:colOff>
      <xdr:row>1265</xdr:row>
      <xdr:rowOff>105612</xdr:rowOff>
    </xdr:from>
    <xdr:to>
      <xdr:col>13</xdr:col>
      <xdr:colOff>944066</xdr:colOff>
      <xdr:row>1267</xdr:row>
      <xdr:rowOff>39710</xdr:rowOff>
    </xdr:to>
    <xdr:pic>
      <xdr:nvPicPr>
        <xdr:cNvPr id="354" name="Image 353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70" t="4104" r="17064" b="87053"/>
        <a:stretch/>
      </xdr:blipFill>
      <xdr:spPr>
        <a:xfrm>
          <a:off x="7980374" y="302238612"/>
          <a:ext cx="4026299" cy="423955"/>
        </a:xfrm>
        <a:prstGeom prst="rect">
          <a:avLst/>
        </a:prstGeom>
      </xdr:spPr>
    </xdr:pic>
    <xdr:clientData/>
  </xdr:twoCellAnchor>
  <xdr:twoCellAnchor editAs="absolute">
    <xdr:from>
      <xdr:col>9</xdr:col>
      <xdr:colOff>922503</xdr:colOff>
      <xdr:row>1241</xdr:row>
      <xdr:rowOff>107738</xdr:rowOff>
    </xdr:from>
    <xdr:to>
      <xdr:col>13</xdr:col>
      <xdr:colOff>961909</xdr:colOff>
      <xdr:row>1243</xdr:row>
      <xdr:rowOff>32307</xdr:rowOff>
    </xdr:to>
    <xdr:pic>
      <xdr:nvPicPr>
        <xdr:cNvPr id="355" name="Image 354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70" t="4104" r="17064" b="87053"/>
        <a:stretch/>
      </xdr:blipFill>
      <xdr:spPr>
        <a:xfrm>
          <a:off x="7998217" y="296661809"/>
          <a:ext cx="4026299" cy="414427"/>
        </a:xfrm>
        <a:prstGeom prst="rect">
          <a:avLst/>
        </a:prstGeom>
      </xdr:spPr>
    </xdr:pic>
    <xdr:clientData/>
  </xdr:twoCellAnchor>
  <xdr:twoCellAnchor editAs="absolute">
    <xdr:from>
      <xdr:col>9</xdr:col>
      <xdr:colOff>363855</xdr:colOff>
      <xdr:row>1251</xdr:row>
      <xdr:rowOff>83198</xdr:rowOff>
    </xdr:from>
    <xdr:to>
      <xdr:col>9</xdr:col>
      <xdr:colOff>2425337</xdr:colOff>
      <xdr:row>1253</xdr:row>
      <xdr:rowOff>42718</xdr:rowOff>
    </xdr:to>
    <xdr:sp macro="" textlink="">
      <xdr:nvSpPr>
        <xdr:cNvPr id="356" name="ZoneTexte 355"/>
        <xdr:cNvSpPr txBox="1"/>
      </xdr:nvSpPr>
      <xdr:spPr>
        <a:xfrm>
          <a:off x="7439569" y="298719162"/>
          <a:ext cx="2061482" cy="3269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fr-FR" sz="1300" b="1"/>
            <a:t>Attestation</a:t>
          </a:r>
          <a:r>
            <a:rPr lang="fr-FR" sz="1300" b="1" baseline="0"/>
            <a:t> d</a:t>
          </a:r>
          <a:r>
            <a:rPr lang="fr-FR" sz="1300" b="1"/>
            <a:t>élivrée le :</a:t>
          </a:r>
        </a:p>
      </xdr:txBody>
    </xdr:sp>
    <xdr:clientData/>
  </xdr:twoCellAnchor>
  <xdr:twoCellAnchor editAs="absolute">
    <xdr:from>
      <xdr:col>9</xdr:col>
      <xdr:colOff>350248</xdr:colOff>
      <xdr:row>1275</xdr:row>
      <xdr:rowOff>83194</xdr:rowOff>
    </xdr:from>
    <xdr:to>
      <xdr:col>9</xdr:col>
      <xdr:colOff>2430780</xdr:colOff>
      <xdr:row>1277</xdr:row>
      <xdr:rowOff>42715</xdr:rowOff>
    </xdr:to>
    <xdr:sp macro="" textlink="">
      <xdr:nvSpPr>
        <xdr:cNvPr id="357" name="ZoneTexte 356"/>
        <xdr:cNvSpPr txBox="1"/>
      </xdr:nvSpPr>
      <xdr:spPr>
        <a:xfrm>
          <a:off x="7425962" y="304298087"/>
          <a:ext cx="2080532" cy="3269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fr-FR" sz="1300" b="1"/>
            <a:t>Attestation</a:t>
          </a:r>
          <a:r>
            <a:rPr lang="fr-FR" sz="1300" b="1" baseline="0"/>
            <a:t> d</a:t>
          </a:r>
          <a:r>
            <a:rPr lang="fr-FR" sz="1300" b="1"/>
            <a:t>élivrée le :</a:t>
          </a:r>
        </a:p>
      </xdr:txBody>
    </xdr:sp>
    <xdr:clientData/>
  </xdr:twoCellAnchor>
  <xdr:twoCellAnchor editAs="absolute">
    <xdr:from>
      <xdr:col>13</xdr:col>
      <xdr:colOff>646652</xdr:colOff>
      <xdr:row>1219</xdr:row>
      <xdr:rowOff>195746</xdr:rowOff>
    </xdr:from>
    <xdr:to>
      <xdr:col>14</xdr:col>
      <xdr:colOff>307611</xdr:colOff>
      <xdr:row>1226</xdr:row>
      <xdr:rowOff>3627</xdr:rowOff>
    </xdr:to>
    <xdr:sp macro="" textlink="">
      <xdr:nvSpPr>
        <xdr:cNvPr id="358" name="ZoneTexte 357"/>
        <xdr:cNvSpPr txBox="1"/>
      </xdr:nvSpPr>
      <xdr:spPr>
        <a:xfrm>
          <a:off x="11709259" y="291361389"/>
          <a:ext cx="1198566" cy="1413524"/>
        </a:xfrm>
        <a:prstGeom prst="rect">
          <a:avLst/>
        </a:prstGeom>
        <a:noFill/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 b="0"/>
            <a:t>PHOTO</a:t>
          </a:r>
        </a:p>
      </xdr:txBody>
    </xdr:sp>
    <xdr:clientData/>
  </xdr:twoCellAnchor>
  <xdr:twoCellAnchor editAs="absolute">
    <xdr:from>
      <xdr:col>7</xdr:col>
      <xdr:colOff>103364</xdr:colOff>
      <xdr:row>1105</xdr:row>
      <xdr:rowOff>210372</xdr:rowOff>
    </xdr:from>
    <xdr:to>
      <xdr:col>9</xdr:col>
      <xdr:colOff>1331852</xdr:colOff>
      <xdr:row>1107</xdr:row>
      <xdr:rowOff>52079</xdr:rowOff>
    </xdr:to>
    <xdr:sp macro="" textlink="">
      <xdr:nvSpPr>
        <xdr:cNvPr id="359" name="ZoneTexte 358"/>
        <xdr:cNvSpPr txBox="1"/>
      </xdr:nvSpPr>
      <xdr:spPr>
        <a:xfrm rot="19974062">
          <a:off x="6730043" y="263835158"/>
          <a:ext cx="1677523" cy="331564"/>
        </a:xfrm>
        <a:prstGeom prst="rect">
          <a:avLst/>
        </a:prstGeom>
        <a:solidFill>
          <a:srgbClr val="66FFFF"/>
        </a:solidFill>
        <a:ln w="28575" cmpd="sng">
          <a:solidFill>
            <a:srgbClr val="00B0F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Recto attestation </a:t>
          </a:r>
          <a:r>
            <a:rPr lang="fr-FR" sz="1200" b="1" baseline="0"/>
            <a:t>n°25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103364</xdr:colOff>
      <xdr:row>1127</xdr:row>
      <xdr:rowOff>213094</xdr:rowOff>
    </xdr:from>
    <xdr:to>
      <xdr:col>9</xdr:col>
      <xdr:colOff>1331852</xdr:colOff>
      <xdr:row>1129</xdr:row>
      <xdr:rowOff>77933</xdr:rowOff>
    </xdr:to>
    <xdr:sp macro="" textlink="">
      <xdr:nvSpPr>
        <xdr:cNvPr id="360" name="ZoneTexte 359"/>
        <xdr:cNvSpPr txBox="1"/>
      </xdr:nvSpPr>
      <xdr:spPr>
        <a:xfrm rot="19974062">
          <a:off x="6730043" y="269430415"/>
          <a:ext cx="1677523" cy="341089"/>
        </a:xfrm>
        <a:prstGeom prst="rect">
          <a:avLst/>
        </a:prstGeom>
        <a:solidFill>
          <a:srgbClr val="66FFFF"/>
        </a:solidFill>
        <a:ln w="28575" cmpd="sng">
          <a:solidFill>
            <a:srgbClr val="00B0F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Recto attestation </a:t>
          </a:r>
          <a:r>
            <a:rPr lang="fr-FR" sz="1200" b="1" baseline="0"/>
            <a:t>n°26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103364</xdr:colOff>
      <xdr:row>1149</xdr:row>
      <xdr:rowOff>213094</xdr:rowOff>
    </xdr:from>
    <xdr:to>
      <xdr:col>9</xdr:col>
      <xdr:colOff>1331852</xdr:colOff>
      <xdr:row>1151</xdr:row>
      <xdr:rowOff>64326</xdr:rowOff>
    </xdr:to>
    <xdr:sp macro="" textlink="">
      <xdr:nvSpPr>
        <xdr:cNvPr id="361" name="ZoneTexte 360"/>
        <xdr:cNvSpPr txBox="1"/>
      </xdr:nvSpPr>
      <xdr:spPr>
        <a:xfrm rot="19974062">
          <a:off x="6730043" y="274818844"/>
          <a:ext cx="1677523" cy="341089"/>
        </a:xfrm>
        <a:prstGeom prst="rect">
          <a:avLst/>
        </a:prstGeom>
        <a:solidFill>
          <a:srgbClr val="66FFFF"/>
        </a:solidFill>
        <a:ln w="28575" cmpd="sng">
          <a:solidFill>
            <a:srgbClr val="00B0F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Verso attestation </a:t>
          </a:r>
          <a:r>
            <a:rPr lang="fr-FR" sz="1200" b="1" baseline="0"/>
            <a:t>n°25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103364</xdr:colOff>
      <xdr:row>1173</xdr:row>
      <xdr:rowOff>229422</xdr:rowOff>
    </xdr:from>
    <xdr:to>
      <xdr:col>9</xdr:col>
      <xdr:colOff>1331852</xdr:colOff>
      <xdr:row>1175</xdr:row>
      <xdr:rowOff>80654</xdr:rowOff>
    </xdr:to>
    <xdr:sp macro="" textlink="">
      <xdr:nvSpPr>
        <xdr:cNvPr id="362" name="ZoneTexte 361"/>
        <xdr:cNvSpPr txBox="1"/>
      </xdr:nvSpPr>
      <xdr:spPr>
        <a:xfrm rot="19974062">
          <a:off x="6730043" y="280414101"/>
          <a:ext cx="1677523" cy="341089"/>
        </a:xfrm>
        <a:prstGeom prst="rect">
          <a:avLst/>
        </a:prstGeom>
        <a:solidFill>
          <a:srgbClr val="66FFFF"/>
        </a:solidFill>
        <a:ln w="28575" cmpd="sng">
          <a:solidFill>
            <a:srgbClr val="00B0F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Verso attestation </a:t>
          </a:r>
          <a:r>
            <a:rPr lang="fr-FR" sz="1200" b="1" baseline="0"/>
            <a:t>n°26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103364</xdr:colOff>
      <xdr:row>1197</xdr:row>
      <xdr:rowOff>213094</xdr:rowOff>
    </xdr:from>
    <xdr:to>
      <xdr:col>9</xdr:col>
      <xdr:colOff>1331852</xdr:colOff>
      <xdr:row>1199</xdr:row>
      <xdr:rowOff>64326</xdr:rowOff>
    </xdr:to>
    <xdr:sp macro="" textlink="">
      <xdr:nvSpPr>
        <xdr:cNvPr id="363" name="ZoneTexte 362"/>
        <xdr:cNvSpPr txBox="1"/>
      </xdr:nvSpPr>
      <xdr:spPr>
        <a:xfrm rot="19974062">
          <a:off x="6730043" y="285786201"/>
          <a:ext cx="1677523" cy="341089"/>
        </a:xfrm>
        <a:prstGeom prst="rect">
          <a:avLst/>
        </a:prstGeom>
        <a:solidFill>
          <a:srgbClr val="00FF00"/>
        </a:solidFill>
        <a:ln w="28575" cmpd="sng">
          <a:solidFill>
            <a:srgbClr val="00B05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Recto attestation </a:t>
          </a:r>
          <a:r>
            <a:rPr lang="fr-FR" sz="1200" b="1" baseline="0"/>
            <a:t>n°27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103364</xdr:colOff>
      <xdr:row>1219</xdr:row>
      <xdr:rowOff>215815</xdr:rowOff>
    </xdr:from>
    <xdr:to>
      <xdr:col>9</xdr:col>
      <xdr:colOff>1331852</xdr:colOff>
      <xdr:row>1221</xdr:row>
      <xdr:rowOff>80654</xdr:rowOff>
    </xdr:to>
    <xdr:sp macro="" textlink="">
      <xdr:nvSpPr>
        <xdr:cNvPr id="364" name="ZoneTexte 363"/>
        <xdr:cNvSpPr txBox="1"/>
      </xdr:nvSpPr>
      <xdr:spPr>
        <a:xfrm rot="19974062">
          <a:off x="6730043" y="291381458"/>
          <a:ext cx="1677523" cy="341089"/>
        </a:xfrm>
        <a:prstGeom prst="rect">
          <a:avLst/>
        </a:prstGeom>
        <a:solidFill>
          <a:srgbClr val="00FF00"/>
        </a:solidFill>
        <a:ln w="28575" cmpd="sng">
          <a:solidFill>
            <a:srgbClr val="00B05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Recto attestation </a:t>
          </a:r>
          <a:r>
            <a:rPr lang="fr-FR" sz="1200" b="1" baseline="0"/>
            <a:t>n°28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103364</xdr:colOff>
      <xdr:row>1241</xdr:row>
      <xdr:rowOff>215816</xdr:rowOff>
    </xdr:from>
    <xdr:to>
      <xdr:col>9</xdr:col>
      <xdr:colOff>1331852</xdr:colOff>
      <xdr:row>1243</xdr:row>
      <xdr:rowOff>57522</xdr:rowOff>
    </xdr:to>
    <xdr:sp macro="" textlink="">
      <xdr:nvSpPr>
        <xdr:cNvPr id="365" name="ZoneTexte 364"/>
        <xdr:cNvSpPr txBox="1"/>
      </xdr:nvSpPr>
      <xdr:spPr>
        <a:xfrm rot="19974062">
          <a:off x="6730043" y="296769887"/>
          <a:ext cx="1677523" cy="331564"/>
        </a:xfrm>
        <a:prstGeom prst="rect">
          <a:avLst/>
        </a:prstGeom>
        <a:solidFill>
          <a:srgbClr val="00FF00"/>
        </a:solidFill>
        <a:ln w="28575" cmpd="sng">
          <a:solidFill>
            <a:srgbClr val="00B05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Verso attestation </a:t>
          </a:r>
          <a:r>
            <a:rPr lang="fr-FR" sz="1200" b="1" baseline="0"/>
            <a:t>n°27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103364</xdr:colOff>
      <xdr:row>1265</xdr:row>
      <xdr:rowOff>222619</xdr:rowOff>
    </xdr:from>
    <xdr:to>
      <xdr:col>9</xdr:col>
      <xdr:colOff>1331852</xdr:colOff>
      <xdr:row>1267</xdr:row>
      <xdr:rowOff>83376</xdr:rowOff>
    </xdr:to>
    <xdr:sp macro="" textlink="">
      <xdr:nvSpPr>
        <xdr:cNvPr id="366" name="ZoneTexte 365"/>
        <xdr:cNvSpPr txBox="1"/>
      </xdr:nvSpPr>
      <xdr:spPr>
        <a:xfrm rot="19974062">
          <a:off x="6730043" y="302355619"/>
          <a:ext cx="1677523" cy="350614"/>
        </a:xfrm>
        <a:prstGeom prst="rect">
          <a:avLst/>
        </a:prstGeom>
        <a:solidFill>
          <a:srgbClr val="00FF00"/>
        </a:solidFill>
        <a:ln w="28575" cmpd="sng">
          <a:solidFill>
            <a:srgbClr val="00B05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Verso attestation </a:t>
          </a:r>
          <a:r>
            <a:rPr lang="fr-FR" sz="1200" b="1" baseline="0"/>
            <a:t>n°28</a:t>
          </a:r>
          <a:endParaRPr lang="fr-FR" sz="1200" b="1"/>
        </a:p>
      </xdr:txBody>
    </xdr:sp>
    <xdr:clientData fPrintsWithSheet="0"/>
  </xdr:twoCellAnchor>
  <xdr:twoCellAnchor editAs="absolute">
    <xdr:from>
      <xdr:col>11</xdr:col>
      <xdr:colOff>425615</xdr:colOff>
      <xdr:row>1292</xdr:row>
      <xdr:rowOff>206868</xdr:rowOff>
    </xdr:from>
    <xdr:to>
      <xdr:col>13</xdr:col>
      <xdr:colOff>504082</xdr:colOff>
      <xdr:row>1296</xdr:row>
      <xdr:rowOff>29726</xdr:rowOff>
    </xdr:to>
    <xdr:pic>
      <xdr:nvPicPr>
        <xdr:cNvPr id="367" name="Image 366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2" t="25407" r="26179" b="57743"/>
        <a:stretch/>
      </xdr:blipFill>
      <xdr:spPr>
        <a:xfrm>
          <a:off x="10141115" y="308367832"/>
          <a:ext cx="1425574" cy="802573"/>
        </a:xfrm>
        <a:prstGeom prst="rect">
          <a:avLst/>
        </a:prstGeom>
      </xdr:spPr>
    </xdr:pic>
    <xdr:clientData/>
  </xdr:twoCellAnchor>
  <xdr:twoCellAnchor editAs="absolute">
    <xdr:from>
      <xdr:col>11</xdr:col>
      <xdr:colOff>384793</xdr:colOff>
      <xdr:row>1296</xdr:row>
      <xdr:rowOff>145637</xdr:rowOff>
    </xdr:from>
    <xdr:to>
      <xdr:col>13</xdr:col>
      <xdr:colOff>1143617</xdr:colOff>
      <xdr:row>1297</xdr:row>
      <xdr:rowOff>190543</xdr:rowOff>
    </xdr:to>
    <xdr:pic>
      <xdr:nvPicPr>
        <xdr:cNvPr id="368" name="Image 367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4" t="44784" r="15765" b="47072"/>
        <a:stretch/>
      </xdr:blipFill>
      <xdr:spPr>
        <a:xfrm>
          <a:off x="10100293" y="309286316"/>
          <a:ext cx="2105931" cy="385084"/>
        </a:xfrm>
        <a:prstGeom prst="rect">
          <a:avLst/>
        </a:prstGeom>
      </xdr:spPr>
    </xdr:pic>
    <xdr:clientData/>
  </xdr:twoCellAnchor>
  <xdr:twoCellAnchor editAs="absolute">
    <xdr:from>
      <xdr:col>13</xdr:col>
      <xdr:colOff>664903</xdr:colOff>
      <xdr:row>1289</xdr:row>
      <xdr:rowOff>198641</xdr:rowOff>
    </xdr:from>
    <xdr:to>
      <xdr:col>14</xdr:col>
      <xdr:colOff>311233</xdr:colOff>
      <xdr:row>1295</xdr:row>
      <xdr:rowOff>237845</xdr:rowOff>
    </xdr:to>
    <xdr:sp macro="" textlink="">
      <xdr:nvSpPr>
        <xdr:cNvPr id="369" name="ZoneTexte 368"/>
        <xdr:cNvSpPr txBox="1"/>
      </xdr:nvSpPr>
      <xdr:spPr>
        <a:xfrm>
          <a:off x="11727510" y="307720070"/>
          <a:ext cx="1183937" cy="1413525"/>
        </a:xfrm>
        <a:prstGeom prst="rect">
          <a:avLst/>
        </a:prstGeom>
        <a:noFill/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 b="0"/>
            <a:t>PHOTO</a:t>
          </a:r>
        </a:p>
      </xdr:txBody>
    </xdr:sp>
    <xdr:clientData/>
  </xdr:twoCellAnchor>
  <xdr:twoCellAnchor editAs="absolute">
    <xdr:from>
      <xdr:col>9</xdr:col>
      <xdr:colOff>165327</xdr:colOff>
      <xdr:row>1305</xdr:row>
      <xdr:rowOff>233868</xdr:rowOff>
    </xdr:from>
    <xdr:to>
      <xdr:col>9</xdr:col>
      <xdr:colOff>2356077</xdr:colOff>
      <xdr:row>1307</xdr:row>
      <xdr:rowOff>251850</xdr:rowOff>
    </xdr:to>
    <xdr:pic>
      <xdr:nvPicPr>
        <xdr:cNvPr id="370" name="Image 36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1041" y="311674154"/>
          <a:ext cx="2190750" cy="467017"/>
        </a:xfrm>
        <a:prstGeom prst="rect">
          <a:avLst/>
        </a:prstGeom>
      </xdr:spPr>
    </xdr:pic>
    <xdr:clientData/>
  </xdr:twoCellAnchor>
  <xdr:twoCellAnchor editAs="absolute">
    <xdr:from>
      <xdr:col>11</xdr:col>
      <xdr:colOff>430812</xdr:colOff>
      <xdr:row>1314</xdr:row>
      <xdr:rowOff>211619</xdr:rowOff>
    </xdr:from>
    <xdr:to>
      <xdr:col>13</xdr:col>
      <xdr:colOff>509279</xdr:colOff>
      <xdr:row>1318</xdr:row>
      <xdr:rowOff>37201</xdr:rowOff>
    </xdr:to>
    <xdr:pic>
      <xdr:nvPicPr>
        <xdr:cNvPr id="371" name="Image 370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2" t="25407" r="26179" b="57743"/>
        <a:stretch/>
      </xdr:blipFill>
      <xdr:spPr>
        <a:xfrm>
          <a:off x="10146312" y="313951512"/>
          <a:ext cx="1425574" cy="805296"/>
        </a:xfrm>
        <a:prstGeom prst="rect">
          <a:avLst/>
        </a:prstGeom>
      </xdr:spPr>
    </xdr:pic>
    <xdr:clientData/>
  </xdr:twoCellAnchor>
  <xdr:twoCellAnchor editAs="absolute">
    <xdr:from>
      <xdr:col>11</xdr:col>
      <xdr:colOff>389990</xdr:colOff>
      <xdr:row>1318</xdr:row>
      <xdr:rowOff>153112</xdr:rowOff>
    </xdr:from>
    <xdr:to>
      <xdr:col>13</xdr:col>
      <xdr:colOff>1148814</xdr:colOff>
      <xdr:row>1319</xdr:row>
      <xdr:rowOff>198015</xdr:rowOff>
    </xdr:to>
    <xdr:pic>
      <xdr:nvPicPr>
        <xdr:cNvPr id="372" name="Image 371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64" t="44784" r="15765" b="47072"/>
        <a:stretch/>
      </xdr:blipFill>
      <xdr:spPr>
        <a:xfrm>
          <a:off x="10105490" y="314872719"/>
          <a:ext cx="2105931" cy="385082"/>
        </a:xfrm>
        <a:prstGeom prst="rect">
          <a:avLst/>
        </a:prstGeom>
      </xdr:spPr>
    </xdr:pic>
    <xdr:clientData/>
  </xdr:twoCellAnchor>
  <xdr:twoCellAnchor editAs="absolute">
    <xdr:from>
      <xdr:col>9</xdr:col>
      <xdr:colOff>170524</xdr:colOff>
      <xdr:row>1327</xdr:row>
      <xdr:rowOff>241342</xdr:rowOff>
    </xdr:from>
    <xdr:to>
      <xdr:col>9</xdr:col>
      <xdr:colOff>2361274</xdr:colOff>
      <xdr:row>1329</xdr:row>
      <xdr:rowOff>259325</xdr:rowOff>
    </xdr:to>
    <xdr:pic>
      <xdr:nvPicPr>
        <xdr:cNvPr id="373" name="Image 372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6238" y="317260556"/>
          <a:ext cx="2190750" cy="467019"/>
        </a:xfrm>
        <a:prstGeom prst="rect">
          <a:avLst/>
        </a:prstGeom>
      </xdr:spPr>
    </xdr:pic>
    <xdr:clientData/>
  </xdr:twoCellAnchor>
  <xdr:twoCellAnchor editAs="absolute">
    <xdr:from>
      <xdr:col>9</xdr:col>
      <xdr:colOff>920526</xdr:colOff>
      <xdr:row>1357</xdr:row>
      <xdr:rowOff>109150</xdr:rowOff>
    </xdr:from>
    <xdr:to>
      <xdr:col>13</xdr:col>
      <xdr:colOff>959932</xdr:colOff>
      <xdr:row>1359</xdr:row>
      <xdr:rowOff>43246</xdr:rowOff>
    </xdr:to>
    <xdr:pic>
      <xdr:nvPicPr>
        <xdr:cNvPr id="374" name="Image 373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70" t="4104" r="17064" b="87053"/>
        <a:stretch/>
      </xdr:blipFill>
      <xdr:spPr>
        <a:xfrm>
          <a:off x="7996240" y="324190471"/>
          <a:ext cx="4026299" cy="423954"/>
        </a:xfrm>
        <a:prstGeom prst="rect">
          <a:avLst/>
        </a:prstGeom>
      </xdr:spPr>
    </xdr:pic>
    <xdr:clientData/>
  </xdr:twoCellAnchor>
  <xdr:twoCellAnchor editAs="absolute">
    <xdr:from>
      <xdr:col>9</xdr:col>
      <xdr:colOff>938369</xdr:colOff>
      <xdr:row>1333</xdr:row>
      <xdr:rowOff>111275</xdr:rowOff>
    </xdr:from>
    <xdr:to>
      <xdr:col>13</xdr:col>
      <xdr:colOff>977775</xdr:colOff>
      <xdr:row>1335</xdr:row>
      <xdr:rowOff>35845</xdr:rowOff>
    </xdr:to>
    <xdr:pic>
      <xdr:nvPicPr>
        <xdr:cNvPr id="375" name="Image 374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70" t="4104" r="17064" b="87053"/>
        <a:stretch/>
      </xdr:blipFill>
      <xdr:spPr>
        <a:xfrm>
          <a:off x="8014083" y="318613668"/>
          <a:ext cx="4026299" cy="414427"/>
        </a:xfrm>
        <a:prstGeom prst="rect">
          <a:avLst/>
        </a:prstGeom>
      </xdr:spPr>
    </xdr:pic>
    <xdr:clientData/>
  </xdr:twoCellAnchor>
  <xdr:twoCellAnchor editAs="absolute">
    <xdr:from>
      <xdr:col>9</xdr:col>
      <xdr:colOff>379721</xdr:colOff>
      <xdr:row>1343</xdr:row>
      <xdr:rowOff>73128</xdr:rowOff>
    </xdr:from>
    <xdr:to>
      <xdr:col>9</xdr:col>
      <xdr:colOff>2422833</xdr:colOff>
      <xdr:row>1345</xdr:row>
      <xdr:rowOff>32647</xdr:rowOff>
    </xdr:to>
    <xdr:sp macro="" textlink="">
      <xdr:nvSpPr>
        <xdr:cNvPr id="376" name="ZoneTexte 375"/>
        <xdr:cNvSpPr txBox="1"/>
      </xdr:nvSpPr>
      <xdr:spPr>
        <a:xfrm>
          <a:off x="7455435" y="320657414"/>
          <a:ext cx="2043112" cy="3269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fr-FR" sz="1300" b="1"/>
            <a:t>Attestation</a:t>
          </a:r>
          <a:r>
            <a:rPr lang="fr-FR" sz="1300" b="1" baseline="0"/>
            <a:t> d</a:t>
          </a:r>
          <a:r>
            <a:rPr lang="fr-FR" sz="1300" b="1"/>
            <a:t>élivrée le :</a:t>
          </a:r>
        </a:p>
      </xdr:txBody>
    </xdr:sp>
    <xdr:clientData/>
  </xdr:twoCellAnchor>
  <xdr:twoCellAnchor editAs="absolute">
    <xdr:from>
      <xdr:col>9</xdr:col>
      <xdr:colOff>366114</xdr:colOff>
      <xdr:row>1367</xdr:row>
      <xdr:rowOff>73125</xdr:rowOff>
    </xdr:from>
    <xdr:to>
      <xdr:col>9</xdr:col>
      <xdr:colOff>2428276</xdr:colOff>
      <xdr:row>1369</xdr:row>
      <xdr:rowOff>32647</xdr:rowOff>
    </xdr:to>
    <xdr:sp macro="" textlink="">
      <xdr:nvSpPr>
        <xdr:cNvPr id="377" name="ZoneTexte 376"/>
        <xdr:cNvSpPr txBox="1"/>
      </xdr:nvSpPr>
      <xdr:spPr>
        <a:xfrm>
          <a:off x="7441828" y="326236339"/>
          <a:ext cx="2062162" cy="3269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fr-FR" sz="1300" b="1"/>
            <a:t>Attestation</a:t>
          </a:r>
          <a:r>
            <a:rPr lang="fr-FR" sz="1300" b="1" baseline="0"/>
            <a:t> d</a:t>
          </a:r>
          <a:r>
            <a:rPr lang="fr-FR" sz="1300" b="1"/>
            <a:t>élivrée le :</a:t>
          </a:r>
        </a:p>
      </xdr:txBody>
    </xdr:sp>
    <xdr:clientData/>
  </xdr:twoCellAnchor>
  <xdr:twoCellAnchor editAs="absolute">
    <xdr:from>
      <xdr:col>13</xdr:col>
      <xdr:colOff>662518</xdr:colOff>
      <xdr:row>1311</xdr:row>
      <xdr:rowOff>199285</xdr:rowOff>
    </xdr:from>
    <xdr:to>
      <xdr:col>14</xdr:col>
      <xdr:colOff>304427</xdr:colOff>
      <xdr:row>1318</xdr:row>
      <xdr:rowOff>7166</xdr:rowOff>
    </xdr:to>
    <xdr:sp macro="" textlink="">
      <xdr:nvSpPr>
        <xdr:cNvPr id="378" name="ZoneTexte 377"/>
        <xdr:cNvSpPr txBox="1"/>
      </xdr:nvSpPr>
      <xdr:spPr>
        <a:xfrm>
          <a:off x="11725125" y="313313249"/>
          <a:ext cx="1179516" cy="1413524"/>
        </a:xfrm>
        <a:prstGeom prst="rect">
          <a:avLst/>
        </a:prstGeom>
        <a:noFill/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 b="0"/>
            <a:t>PHOTO</a:t>
          </a:r>
        </a:p>
      </xdr:txBody>
    </xdr:sp>
    <xdr:clientData/>
  </xdr:twoCellAnchor>
  <xdr:twoCellAnchor editAs="absolute">
    <xdr:from>
      <xdr:col>7</xdr:col>
      <xdr:colOff>106085</xdr:colOff>
      <xdr:row>1289</xdr:row>
      <xdr:rowOff>213097</xdr:rowOff>
    </xdr:from>
    <xdr:to>
      <xdr:col>9</xdr:col>
      <xdr:colOff>1334573</xdr:colOff>
      <xdr:row>1291</xdr:row>
      <xdr:rowOff>54804</xdr:rowOff>
    </xdr:to>
    <xdr:sp macro="" textlink="">
      <xdr:nvSpPr>
        <xdr:cNvPr id="391" name="ZoneTexte 390"/>
        <xdr:cNvSpPr txBox="1"/>
      </xdr:nvSpPr>
      <xdr:spPr>
        <a:xfrm rot="19974062">
          <a:off x="6732764" y="307734526"/>
          <a:ext cx="1677523" cy="331564"/>
        </a:xfrm>
        <a:prstGeom prst="rect">
          <a:avLst/>
        </a:prstGeom>
        <a:solidFill>
          <a:srgbClr val="66FFFF"/>
        </a:solidFill>
        <a:ln w="28575" cmpd="sng">
          <a:solidFill>
            <a:srgbClr val="00B0F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Recto attestation </a:t>
          </a:r>
          <a:r>
            <a:rPr lang="fr-FR" sz="1200" b="1" baseline="0"/>
            <a:t>n°29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106085</xdr:colOff>
      <xdr:row>1311</xdr:row>
      <xdr:rowOff>206294</xdr:rowOff>
    </xdr:from>
    <xdr:to>
      <xdr:col>9</xdr:col>
      <xdr:colOff>1334573</xdr:colOff>
      <xdr:row>1313</xdr:row>
      <xdr:rowOff>80658</xdr:rowOff>
    </xdr:to>
    <xdr:sp macro="" textlink="">
      <xdr:nvSpPr>
        <xdr:cNvPr id="392" name="ZoneTexte 391"/>
        <xdr:cNvSpPr txBox="1"/>
      </xdr:nvSpPr>
      <xdr:spPr>
        <a:xfrm rot="19974062">
          <a:off x="6732764" y="313320258"/>
          <a:ext cx="1677523" cy="350614"/>
        </a:xfrm>
        <a:prstGeom prst="rect">
          <a:avLst/>
        </a:prstGeom>
        <a:solidFill>
          <a:srgbClr val="66FFFF"/>
        </a:solidFill>
        <a:ln w="28575" cmpd="sng">
          <a:solidFill>
            <a:srgbClr val="00B0F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Recto attestation </a:t>
          </a:r>
          <a:r>
            <a:rPr lang="fr-FR" sz="1200" b="1" baseline="0"/>
            <a:t>n°30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106085</xdr:colOff>
      <xdr:row>1333</xdr:row>
      <xdr:rowOff>206294</xdr:rowOff>
    </xdr:from>
    <xdr:to>
      <xdr:col>9</xdr:col>
      <xdr:colOff>1334573</xdr:colOff>
      <xdr:row>1335</xdr:row>
      <xdr:rowOff>67051</xdr:rowOff>
    </xdr:to>
    <xdr:sp macro="" textlink="">
      <xdr:nvSpPr>
        <xdr:cNvPr id="393" name="ZoneTexte 392"/>
        <xdr:cNvSpPr txBox="1"/>
      </xdr:nvSpPr>
      <xdr:spPr>
        <a:xfrm rot="19974062">
          <a:off x="6732764" y="318708687"/>
          <a:ext cx="1677523" cy="350614"/>
        </a:xfrm>
        <a:prstGeom prst="rect">
          <a:avLst/>
        </a:prstGeom>
        <a:solidFill>
          <a:srgbClr val="66FFFF"/>
        </a:solidFill>
        <a:ln w="28575" cmpd="sng">
          <a:solidFill>
            <a:srgbClr val="00B0F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Verso attestation </a:t>
          </a:r>
          <a:r>
            <a:rPr lang="fr-FR" sz="1200" b="1" baseline="0"/>
            <a:t>n°29</a:t>
          </a:r>
          <a:endParaRPr lang="fr-FR" sz="1200" b="1"/>
        </a:p>
      </xdr:txBody>
    </xdr:sp>
    <xdr:clientData fPrintsWithSheet="0"/>
  </xdr:twoCellAnchor>
  <xdr:twoCellAnchor editAs="absolute">
    <xdr:from>
      <xdr:col>7</xdr:col>
      <xdr:colOff>106085</xdr:colOff>
      <xdr:row>1357</xdr:row>
      <xdr:rowOff>232148</xdr:rowOff>
    </xdr:from>
    <xdr:to>
      <xdr:col>9</xdr:col>
      <xdr:colOff>1334573</xdr:colOff>
      <xdr:row>1359</xdr:row>
      <xdr:rowOff>83379</xdr:rowOff>
    </xdr:to>
    <xdr:sp macro="" textlink="">
      <xdr:nvSpPr>
        <xdr:cNvPr id="394" name="ZoneTexte 393"/>
        <xdr:cNvSpPr txBox="1"/>
      </xdr:nvSpPr>
      <xdr:spPr>
        <a:xfrm rot="19974062">
          <a:off x="6732764" y="324313469"/>
          <a:ext cx="1677523" cy="341089"/>
        </a:xfrm>
        <a:prstGeom prst="rect">
          <a:avLst/>
        </a:prstGeom>
        <a:solidFill>
          <a:srgbClr val="66FFFF"/>
        </a:solidFill>
        <a:ln w="28575" cmpd="sng">
          <a:solidFill>
            <a:srgbClr val="00B0F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200" b="1"/>
            <a:t>Verso attestation </a:t>
          </a:r>
          <a:r>
            <a:rPr lang="fr-FR" sz="1200" b="1" baseline="0"/>
            <a:t>n°30</a:t>
          </a:r>
          <a:endParaRPr lang="fr-FR" sz="1200" b="1"/>
        </a:p>
      </xdr:txBody>
    </xdr:sp>
    <xdr:clientData fPrintsWithSheet="0"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education.gouv.fr/pid25535/bulletin_officiel.html?cid_bo=91204" TargetMode="External"/><Relationship Id="rId1" Type="http://schemas.openxmlformats.org/officeDocument/2006/relationships/hyperlink" Target="http://www.eps.ac-aix-marseille.fr/webphp/mediawiki/index.php/Natation-Coll%C3%A8ge-N1-Test_du_Savoir-Nager-S%C3%A9bastien_GRANGEAT-Jean_Yves_SAULNIER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N94"/>
  <sheetViews>
    <sheetView showGridLines="0" showRowColHeaders="0" tabSelected="1" showRuler="0" zoomScale="80" zoomScaleNormal="80" zoomScalePageLayoutView="80" workbookViewId="0">
      <pane xSplit="2" topLeftCell="C1" activePane="topRight" state="frozen"/>
      <selection pane="topRight" sqref="A1:B9"/>
    </sheetView>
  </sheetViews>
  <sheetFormatPr baseColWidth="10" defaultRowHeight="15" x14ac:dyDescent="0.25"/>
  <cols>
    <col min="1" max="1" width="9.28515625" style="6" customWidth="1"/>
    <col min="2" max="3" width="1.28515625" style="6" customWidth="1"/>
    <col min="4" max="4" width="9.140625" style="6" customWidth="1"/>
    <col min="5" max="5" width="6.7109375" style="6" customWidth="1"/>
    <col min="6" max="8" width="11.28515625" style="6" customWidth="1"/>
    <col min="9" max="9" width="16.5703125" style="6" customWidth="1"/>
    <col min="10" max="10" width="6" style="6" customWidth="1"/>
    <col min="11" max="12" width="11.28515625" style="6" customWidth="1"/>
    <col min="13" max="13" width="31.85546875" style="6" customWidth="1"/>
    <col min="14" max="14" width="5.28515625" style="6" customWidth="1"/>
    <col min="15" max="15" width="11.42578125" style="6"/>
    <col min="16" max="16" width="7" style="6" customWidth="1"/>
    <col min="17" max="16384" width="11.42578125" style="6"/>
  </cols>
  <sheetData>
    <row r="1" spans="1:14" s="4" customFormat="1" ht="18.75" customHeight="1" thickTop="1" x14ac:dyDescent="0.25">
      <c r="A1" s="107" t="s">
        <v>0</v>
      </c>
      <c r="B1" s="108"/>
      <c r="C1" s="45"/>
      <c r="E1" s="5"/>
    </row>
    <row r="2" spans="1:14" ht="18.75" customHeight="1" x14ac:dyDescent="0.25">
      <c r="A2" s="109"/>
      <c r="B2" s="110"/>
      <c r="C2" s="45"/>
    </row>
    <row r="3" spans="1:14" ht="18.75" customHeight="1" x14ac:dyDescent="0.25">
      <c r="A3" s="109"/>
      <c r="B3" s="110"/>
      <c r="C3" s="45"/>
      <c r="H3" s="7"/>
    </row>
    <row r="4" spans="1:14" ht="18.75" customHeight="1" x14ac:dyDescent="0.25">
      <c r="A4" s="109"/>
      <c r="B4" s="110"/>
      <c r="C4" s="45"/>
      <c r="H4" s="7"/>
    </row>
    <row r="5" spans="1:14" ht="18.75" customHeight="1" x14ac:dyDescent="0.25">
      <c r="A5" s="109"/>
      <c r="B5" s="110"/>
      <c r="C5" s="45"/>
      <c r="H5" s="8"/>
      <c r="I5" s="9"/>
    </row>
    <row r="6" spans="1:14" ht="18.75" customHeight="1" x14ac:dyDescent="0.25">
      <c r="A6" s="109"/>
      <c r="B6" s="110"/>
      <c r="C6" s="45"/>
      <c r="H6" s="8"/>
      <c r="I6" s="9"/>
    </row>
    <row r="7" spans="1:14" ht="18.75" customHeight="1" x14ac:dyDescent="0.25">
      <c r="A7" s="109"/>
      <c r="B7" s="110"/>
      <c r="C7" s="45"/>
      <c r="H7" s="7"/>
    </row>
    <row r="8" spans="1:14" ht="18.75" customHeight="1" x14ac:dyDescent="0.25">
      <c r="A8" s="109"/>
      <c r="B8" s="110"/>
      <c r="C8" s="45"/>
    </row>
    <row r="9" spans="1:14" ht="18.75" customHeight="1" thickBot="1" x14ac:dyDescent="0.3">
      <c r="A9" s="111"/>
      <c r="B9" s="112"/>
      <c r="C9" s="45"/>
      <c r="H9" s="7"/>
    </row>
    <row r="10" spans="1:14" ht="18.75" customHeight="1" x14ac:dyDescent="0.25">
      <c r="A10" s="104" t="s">
        <v>1</v>
      </c>
      <c r="B10" s="10"/>
      <c r="C10" s="11"/>
      <c r="G10" s="12"/>
    </row>
    <row r="11" spans="1:14" ht="18.75" customHeight="1" x14ac:dyDescent="0.25">
      <c r="A11" s="105"/>
      <c r="B11" s="10"/>
      <c r="C11" s="11"/>
      <c r="H11" s="7"/>
    </row>
    <row r="12" spans="1:14" ht="18.75" customHeight="1" x14ac:dyDescent="0.25">
      <c r="A12" s="105"/>
      <c r="B12" s="10"/>
      <c r="C12" s="11"/>
    </row>
    <row r="13" spans="1:14" ht="18.75" customHeight="1" x14ac:dyDescent="0.25">
      <c r="A13" s="105"/>
      <c r="B13" s="10"/>
      <c r="C13" s="11"/>
      <c r="J13" s="13" t="s">
        <v>104</v>
      </c>
    </row>
    <row r="14" spans="1:14" ht="18.75" customHeight="1" x14ac:dyDescent="0.25">
      <c r="A14" s="105"/>
      <c r="B14" s="10"/>
      <c r="C14" s="11"/>
      <c r="J14" s="13" t="s">
        <v>105</v>
      </c>
    </row>
    <row r="15" spans="1:14" ht="18.75" customHeight="1" thickBot="1" x14ac:dyDescent="0.3">
      <c r="A15" s="106"/>
      <c r="B15" s="10"/>
      <c r="C15" s="11"/>
      <c r="E15" s="14" t="s">
        <v>4</v>
      </c>
      <c r="G15" s="15"/>
      <c r="J15" s="14" t="s">
        <v>106</v>
      </c>
    </row>
    <row r="16" spans="1:14" ht="18.75" customHeight="1" x14ac:dyDescent="0.25">
      <c r="A16" s="104" t="s">
        <v>49</v>
      </c>
      <c r="B16" s="11"/>
      <c r="C16" s="11"/>
      <c r="D16" s="16"/>
      <c r="G16" s="17"/>
      <c r="H16" s="17"/>
      <c r="I16" s="4"/>
      <c r="J16" s="13" t="s">
        <v>111</v>
      </c>
      <c r="L16" s="18"/>
      <c r="M16" s="18"/>
      <c r="N16" s="4"/>
    </row>
    <row r="17" spans="1:10" ht="18.75" customHeight="1" x14ac:dyDescent="0.25">
      <c r="A17" s="105"/>
      <c r="B17" s="11"/>
      <c r="C17" s="11"/>
      <c r="J17" s="13" t="s">
        <v>107</v>
      </c>
    </row>
    <row r="18" spans="1:10" ht="18.75" customHeight="1" x14ac:dyDescent="0.25">
      <c r="A18" s="105"/>
      <c r="B18" s="11"/>
      <c r="C18" s="11"/>
      <c r="F18" s="14" t="s">
        <v>2</v>
      </c>
    </row>
    <row r="19" spans="1:10" ht="18.75" customHeight="1" x14ac:dyDescent="0.25">
      <c r="A19" s="105"/>
      <c r="B19" s="11"/>
      <c r="C19" s="11"/>
    </row>
    <row r="20" spans="1:10" ht="18.75" customHeight="1" x14ac:dyDescent="0.25">
      <c r="A20" s="105"/>
      <c r="B20" s="11"/>
      <c r="C20" s="11"/>
    </row>
    <row r="21" spans="1:10" ht="18.75" customHeight="1" x14ac:dyDescent="0.25">
      <c r="A21" s="105"/>
      <c r="B21" s="11"/>
      <c r="C21" s="11"/>
      <c r="E21" s="93"/>
      <c r="F21" s="93"/>
      <c r="G21" s="93"/>
      <c r="H21" s="93"/>
    </row>
    <row r="22" spans="1:10" ht="18.75" customHeight="1" x14ac:dyDescent="0.25">
      <c r="A22" s="105"/>
      <c r="B22" s="11"/>
      <c r="C22" s="11"/>
      <c r="E22" s="93"/>
      <c r="F22" s="93"/>
      <c r="G22" s="93"/>
      <c r="H22" s="93"/>
    </row>
    <row r="23" spans="1:10" ht="18.75" customHeight="1" x14ac:dyDescent="0.25">
      <c r="A23" s="105"/>
      <c r="B23" s="11"/>
      <c r="C23" s="11"/>
      <c r="E23" s="93"/>
      <c r="F23" s="93"/>
      <c r="G23" s="93"/>
      <c r="H23" s="93"/>
    </row>
    <row r="24" spans="1:10" ht="18.75" customHeight="1" x14ac:dyDescent="0.25">
      <c r="A24" s="105"/>
      <c r="B24" s="11"/>
      <c r="C24" s="11"/>
      <c r="E24" s="14"/>
      <c r="F24" s="14" t="s">
        <v>3</v>
      </c>
    </row>
    <row r="25" spans="1:10" ht="18.75" customHeight="1" thickBot="1" x14ac:dyDescent="0.3">
      <c r="A25" s="106"/>
      <c r="B25" s="11"/>
      <c r="C25" s="11"/>
      <c r="F25" s="14" t="s">
        <v>47</v>
      </c>
    </row>
    <row r="26" spans="1:10" ht="18.75" customHeight="1" x14ac:dyDescent="0.25">
      <c r="A26" s="19"/>
      <c r="B26" s="11"/>
      <c r="C26" s="11"/>
      <c r="F26" s="14" t="s">
        <v>48</v>
      </c>
    </row>
    <row r="27" spans="1:10" ht="18.75" customHeight="1" x14ac:dyDescent="0.25">
      <c r="A27" s="19"/>
      <c r="B27" s="11"/>
      <c r="C27" s="11"/>
    </row>
    <row r="28" spans="1:10" ht="18.75" customHeight="1" x14ac:dyDescent="0.25">
      <c r="A28" s="20"/>
    </row>
    <row r="29" spans="1:10" ht="18.75" customHeight="1" x14ac:dyDescent="0.25">
      <c r="A29" s="20"/>
    </row>
    <row r="30" spans="1:10" ht="18.75" customHeight="1" x14ac:dyDescent="0.25">
      <c r="A30" s="20"/>
    </row>
    <row r="31" spans="1:10" ht="18.75" customHeight="1" x14ac:dyDescent="0.25">
      <c r="A31" s="20"/>
      <c r="F31" s="21"/>
    </row>
    <row r="32" spans="1:10" ht="18.75" customHeight="1" x14ac:dyDescent="0.25"/>
    <row r="33" spans="2:10" ht="18.75" customHeight="1" x14ac:dyDescent="0.25"/>
    <row r="34" spans="2:10" ht="18.75" customHeight="1" x14ac:dyDescent="0.25">
      <c r="B34" s="14"/>
      <c r="C34" s="14"/>
      <c r="D34" s="14"/>
    </row>
    <row r="35" spans="2:10" ht="18.75" customHeight="1" x14ac:dyDescent="0.25"/>
    <row r="36" spans="2:10" ht="18.75" customHeight="1" x14ac:dyDescent="0.25"/>
    <row r="37" spans="2:10" ht="18.75" customHeight="1" x14ac:dyDescent="0.25"/>
    <row r="38" spans="2:10" ht="18.75" customHeight="1" x14ac:dyDescent="0.25">
      <c r="I38" s="22" t="s">
        <v>45</v>
      </c>
    </row>
    <row r="39" spans="2:10" ht="18.75" customHeight="1" x14ac:dyDescent="0.25"/>
    <row r="40" spans="2:10" ht="18.75" customHeight="1" x14ac:dyDescent="0.25">
      <c r="D40" s="23" t="s">
        <v>11</v>
      </c>
      <c r="I40" s="22"/>
    </row>
    <row r="41" spans="2:10" ht="18.75" customHeight="1" x14ac:dyDescent="0.25">
      <c r="D41" s="23" t="s">
        <v>12</v>
      </c>
    </row>
    <row r="42" spans="2:10" ht="18.75" customHeight="1" x14ac:dyDescent="0.25">
      <c r="D42" s="23" t="s">
        <v>13</v>
      </c>
      <c r="J42" s="22"/>
    </row>
    <row r="43" spans="2:10" ht="18.75" customHeight="1" x14ac:dyDescent="0.25">
      <c r="D43" s="23" t="s">
        <v>14</v>
      </c>
    </row>
    <row r="44" spans="2:10" ht="18.75" customHeight="1" x14ac:dyDescent="0.25">
      <c r="D44" s="23" t="s">
        <v>86</v>
      </c>
    </row>
    <row r="45" spans="2:10" ht="18.75" customHeight="1" x14ac:dyDescent="0.25">
      <c r="D45" s="23" t="s">
        <v>87</v>
      </c>
    </row>
    <row r="46" spans="2:10" ht="18.75" customHeight="1" x14ac:dyDescent="0.25">
      <c r="D46" s="23" t="s">
        <v>15</v>
      </c>
    </row>
    <row r="47" spans="2:10" ht="18.75" customHeight="1" x14ac:dyDescent="0.25">
      <c r="D47" s="23" t="s">
        <v>16</v>
      </c>
    </row>
    <row r="48" spans="2:10" ht="18.75" customHeight="1" x14ac:dyDescent="0.25">
      <c r="D48" s="23" t="s">
        <v>17</v>
      </c>
    </row>
    <row r="49" spans="4:12" ht="18.75" customHeight="1" x14ac:dyDescent="0.25">
      <c r="D49" s="23" t="s">
        <v>8</v>
      </c>
    </row>
    <row r="50" spans="4:12" ht="18.75" customHeight="1" x14ac:dyDescent="0.25">
      <c r="D50" s="23" t="s">
        <v>18</v>
      </c>
    </row>
    <row r="51" spans="4:12" ht="18.75" customHeight="1" x14ac:dyDescent="0.25">
      <c r="D51" s="23" t="s">
        <v>19</v>
      </c>
    </row>
    <row r="52" spans="4:12" ht="18.75" customHeight="1" x14ac:dyDescent="0.25"/>
    <row r="53" spans="4:12" ht="18.75" customHeight="1" x14ac:dyDescent="0.25">
      <c r="I53" s="22" t="s">
        <v>46</v>
      </c>
    </row>
    <row r="54" spans="4:12" ht="18.75" customHeight="1" x14ac:dyDescent="0.25"/>
    <row r="55" spans="4:12" ht="18.75" customHeight="1" x14ac:dyDescent="0.25">
      <c r="D55" s="23" t="s">
        <v>5</v>
      </c>
    </row>
    <row r="56" spans="4:12" ht="18.75" customHeight="1" x14ac:dyDescent="0.25">
      <c r="D56" s="23" t="s">
        <v>6</v>
      </c>
    </row>
    <row r="57" spans="4:12" ht="18.75" customHeight="1" x14ac:dyDescent="0.25">
      <c r="D57" s="23" t="s">
        <v>7</v>
      </c>
    </row>
    <row r="58" spans="4:12" ht="18.75" customHeight="1" x14ac:dyDescent="0.25"/>
    <row r="59" spans="4:12" ht="18.75" customHeight="1" thickBot="1" x14ac:dyDescent="0.3"/>
    <row r="60" spans="4:12" ht="18.75" customHeight="1" x14ac:dyDescent="0.25">
      <c r="E60" s="113" t="s">
        <v>9</v>
      </c>
      <c r="F60" s="114"/>
      <c r="G60" s="114"/>
      <c r="H60" s="114"/>
      <c r="I60" s="114"/>
      <c r="J60" s="114"/>
      <c r="K60" s="114"/>
      <c r="L60" s="115"/>
    </row>
    <row r="61" spans="4:12" ht="18.75" customHeight="1" thickBot="1" x14ac:dyDescent="0.3">
      <c r="E61" s="116"/>
      <c r="F61" s="117"/>
      <c r="G61" s="117"/>
      <c r="H61" s="117"/>
      <c r="I61" s="117"/>
      <c r="J61" s="117"/>
      <c r="K61" s="117"/>
      <c r="L61" s="118"/>
    </row>
    <row r="62" spans="4:12" ht="18.75" customHeight="1" x14ac:dyDescent="0.25"/>
    <row r="63" spans="4:12" ht="18.75" customHeight="1" x14ac:dyDescent="0.25"/>
    <row r="64" spans="4:12" ht="18.75" customHeight="1" x14ac:dyDescent="0.25"/>
    <row r="65" ht="18.75" customHeight="1" x14ac:dyDescent="0.25"/>
    <row r="66" ht="18.75" customHeight="1" x14ac:dyDescent="0.25"/>
    <row r="67" ht="18.75" customHeight="1" x14ac:dyDescent="0.25"/>
    <row r="68" ht="18.75" customHeight="1" x14ac:dyDescent="0.25"/>
    <row r="69" ht="18.75" customHeight="1" x14ac:dyDescent="0.25"/>
    <row r="70" ht="18.75" customHeight="1" x14ac:dyDescent="0.25"/>
    <row r="71" ht="18.75" customHeight="1" x14ac:dyDescent="0.25"/>
    <row r="72" ht="18.75" customHeight="1" x14ac:dyDescent="0.25"/>
    <row r="73" ht="18.75" customHeight="1" x14ac:dyDescent="0.25"/>
    <row r="74" ht="18.75" customHeight="1" x14ac:dyDescent="0.25"/>
    <row r="75" ht="18.75" customHeight="1" x14ac:dyDescent="0.25"/>
    <row r="76" ht="18.75" customHeight="1" x14ac:dyDescent="0.25"/>
    <row r="77" ht="18.75" customHeight="1" x14ac:dyDescent="0.25"/>
    <row r="78" ht="18.75" customHeight="1" x14ac:dyDescent="0.25"/>
    <row r="79" ht="18.75" customHeight="1" x14ac:dyDescent="0.25"/>
    <row r="80" ht="18.75" customHeight="1" x14ac:dyDescent="0.25"/>
    <row r="81" spans="4:12" ht="18.75" customHeight="1" x14ac:dyDescent="0.25"/>
    <row r="82" spans="4:12" ht="18.75" customHeight="1" x14ac:dyDescent="0.25"/>
    <row r="83" spans="4:12" ht="18.75" customHeight="1" x14ac:dyDescent="0.25"/>
    <row r="84" spans="4:12" ht="18.75" customHeight="1" x14ac:dyDescent="0.25"/>
    <row r="85" spans="4:12" ht="18.75" customHeight="1" x14ac:dyDescent="0.25"/>
    <row r="86" spans="4:12" ht="18.75" customHeight="1" x14ac:dyDescent="0.25"/>
    <row r="87" spans="4:12" ht="18.75" customHeight="1" x14ac:dyDescent="0.25"/>
    <row r="88" spans="4:12" ht="18.75" customHeight="1" x14ac:dyDescent="0.25"/>
    <row r="89" spans="4:12" ht="18.75" customHeight="1" thickBot="1" x14ac:dyDescent="0.3"/>
    <row r="90" spans="4:12" ht="18.75" customHeight="1" x14ac:dyDescent="0.25">
      <c r="D90" s="113" t="s">
        <v>10</v>
      </c>
      <c r="E90" s="114"/>
      <c r="F90" s="114"/>
      <c r="G90" s="114"/>
      <c r="H90" s="114"/>
      <c r="I90" s="114"/>
      <c r="J90" s="115"/>
      <c r="K90" s="24"/>
      <c r="L90" s="24"/>
    </row>
    <row r="91" spans="4:12" ht="18.75" customHeight="1" thickBot="1" x14ac:dyDescent="0.3">
      <c r="D91" s="116"/>
      <c r="E91" s="117"/>
      <c r="F91" s="117"/>
      <c r="G91" s="117"/>
      <c r="H91" s="117"/>
      <c r="I91" s="117"/>
      <c r="J91" s="118"/>
      <c r="K91" s="24"/>
      <c r="L91" s="24"/>
    </row>
    <row r="92" spans="4:12" ht="18.75" customHeight="1" x14ac:dyDescent="0.25">
      <c r="F92" s="4"/>
      <c r="G92" s="4"/>
      <c r="H92" s="4"/>
      <c r="I92" s="4"/>
      <c r="J92" s="4"/>
      <c r="K92" s="4"/>
      <c r="L92" s="4"/>
    </row>
    <row r="93" spans="4:12" ht="18.75" customHeight="1" x14ac:dyDescent="0.25">
      <c r="F93" s="4"/>
      <c r="G93" s="4"/>
      <c r="H93" s="4"/>
      <c r="I93" s="4"/>
      <c r="J93" s="4"/>
      <c r="K93" s="4"/>
      <c r="L93" s="4"/>
    </row>
    <row r="94" spans="4:12" ht="18.75" customHeight="1" x14ac:dyDescent="0.25"/>
  </sheetData>
  <sheetProtection algorithmName="SHA-512" hashValue="3EjEbbIu0DLIlPDLEOW8SuzLPJ5Ae0VwyxvXP3SJmsgRD+5jP2jHFMYp6/cYKTpc6PD0e69ccewCQKcj8+Ugug==" saltValue="dT+lTVOkIYRq9RopRqh26Q==" spinCount="100000" sheet="1" objects="1" scenarios="1"/>
  <mergeCells count="5">
    <mergeCell ref="A16:A25"/>
    <mergeCell ref="A10:A15"/>
    <mergeCell ref="A1:B9"/>
    <mergeCell ref="E60:L61"/>
    <mergeCell ref="D90:J91"/>
  </mergeCells>
  <hyperlinks>
    <hyperlink ref="D90" r:id="rId1" location="tab=Vid_C3_A9o-Test_Savoir-Nager_2015" tooltip="Vidéo du test" display="Voir la vidéo du test (nécessite une connexion internet)"/>
    <hyperlink ref="A10:A15" location="TEST!A1" tooltip="TEST" display="TEST"/>
    <hyperlink ref="A16:A25" location="IMPRIMER!A1" tooltip="IMPRIMER" display="IMPRIMER"/>
    <hyperlink ref="E60" r:id="rId2" tooltip="Texte complet"/>
  </hyperlinks>
  <pageMargins left="0.19685039370078741" right="0.19685039370078741" top="0.19685039370078741" bottom="0.19685039370078741" header="0" footer="0"/>
  <pageSetup paperSize="9" orientation="landscape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pageSetUpPr fitToPage="1"/>
  </sheetPr>
  <dimension ref="A1:CH36"/>
  <sheetViews>
    <sheetView showGridLines="0" showRowColHeaders="0" showRuler="0" zoomScale="80" zoomScaleNormal="80" zoomScalePageLayoutView="80" workbookViewId="0">
      <pane xSplit="7" ySplit="6" topLeftCell="H7" activePane="bottomRight" state="frozen"/>
      <selection pane="topRight" activeCell="H1" sqref="H1"/>
      <selection pane="bottomLeft" activeCell="A7" sqref="A7"/>
      <selection pane="bottomRight" sqref="A1:A9"/>
    </sheetView>
  </sheetViews>
  <sheetFormatPr baseColWidth="10" defaultRowHeight="15" x14ac:dyDescent="0.25"/>
  <cols>
    <col min="1" max="1" width="9.28515625" style="6" customWidth="1"/>
    <col min="2" max="2" width="1.28515625" style="6" customWidth="1"/>
    <col min="3" max="3" width="4" style="6" customWidth="1"/>
    <col min="4" max="4" width="5.28515625" style="6" customWidth="1"/>
    <col min="5" max="6" width="22.5703125" style="6" customWidth="1"/>
    <col min="7" max="7" width="8" style="6" customWidth="1"/>
    <col min="8" max="8" width="12.7109375" style="6" customWidth="1"/>
    <col min="9" max="21" width="11.42578125" style="6" customWidth="1"/>
    <col min="22" max="23" width="33.28515625" style="6" customWidth="1"/>
    <col min="24" max="24" width="39.85546875" style="6" customWidth="1"/>
    <col min="25" max="25" width="12.7109375" style="6" customWidth="1"/>
    <col min="26" max="26" width="21.28515625" style="6" customWidth="1"/>
    <col min="27" max="27" width="22.85546875" style="6" customWidth="1"/>
    <col min="28" max="28" width="28.5703125" style="59" customWidth="1"/>
    <col min="29" max="16384" width="11.42578125" style="6"/>
  </cols>
  <sheetData>
    <row r="1" spans="1:86" s="4" customFormat="1" ht="18.75" customHeight="1" thickTop="1" thickBot="1" x14ac:dyDescent="0.3">
      <c r="A1" s="119" t="s">
        <v>0</v>
      </c>
      <c r="B1" s="25"/>
      <c r="E1" s="94" t="s">
        <v>108</v>
      </c>
      <c r="F1" s="120"/>
      <c r="G1" s="121"/>
      <c r="H1" s="122"/>
      <c r="I1" s="26"/>
      <c r="J1" s="94" t="s">
        <v>109</v>
      </c>
      <c r="K1" s="120"/>
      <c r="L1" s="121"/>
      <c r="M1" s="122"/>
      <c r="Q1" s="94" t="s">
        <v>59</v>
      </c>
      <c r="R1" s="120"/>
      <c r="S1" s="121"/>
      <c r="T1" s="122"/>
      <c r="AB1" s="58"/>
    </row>
    <row r="2" spans="1:86" ht="18.75" customHeight="1" x14ac:dyDescent="0.25">
      <c r="A2" s="105"/>
      <c r="B2" s="25"/>
    </row>
    <row r="3" spans="1:86" ht="18.75" customHeight="1" x14ac:dyDescent="0.25">
      <c r="A3" s="105"/>
      <c r="B3" s="25"/>
      <c r="D3" s="27"/>
      <c r="E3" s="28"/>
      <c r="F3" s="28"/>
      <c r="G3" s="28"/>
      <c r="H3" s="29"/>
      <c r="I3" s="123" t="s">
        <v>25</v>
      </c>
      <c r="J3" s="124"/>
      <c r="K3" s="124"/>
      <c r="L3" s="124"/>
      <c r="M3" s="124"/>
      <c r="N3" s="124"/>
      <c r="O3" s="124"/>
      <c r="P3" s="124"/>
      <c r="Q3" s="124"/>
      <c r="R3" s="125"/>
      <c r="S3" s="123" t="s">
        <v>33</v>
      </c>
      <c r="T3" s="124"/>
      <c r="U3" s="125"/>
      <c r="V3" s="28"/>
      <c r="Y3" s="28"/>
      <c r="AA3" s="28"/>
    </row>
    <row r="4" spans="1:86" ht="18.75" customHeight="1" x14ac:dyDescent="0.25">
      <c r="A4" s="105"/>
      <c r="B4" s="25"/>
      <c r="D4" s="30"/>
      <c r="E4" s="32"/>
      <c r="F4" s="32"/>
      <c r="G4" s="32"/>
      <c r="H4" s="32" t="s">
        <v>23</v>
      </c>
      <c r="I4" s="46" t="s">
        <v>26</v>
      </c>
      <c r="J4" s="46" t="s">
        <v>29</v>
      </c>
      <c r="K4" s="46" t="s">
        <v>28</v>
      </c>
      <c r="L4" s="46" t="s">
        <v>29</v>
      </c>
      <c r="M4" s="46" t="s">
        <v>30</v>
      </c>
      <c r="N4" s="46"/>
      <c r="O4" s="46" t="s">
        <v>29</v>
      </c>
      <c r="P4" s="46" t="s">
        <v>30</v>
      </c>
      <c r="Q4" s="46" t="s">
        <v>28</v>
      </c>
      <c r="R4" s="46" t="s">
        <v>29</v>
      </c>
      <c r="S4" s="46"/>
      <c r="T4" s="46" t="s">
        <v>35</v>
      </c>
      <c r="U4" s="47" t="s">
        <v>37</v>
      </c>
      <c r="V4" s="32" t="s">
        <v>55</v>
      </c>
      <c r="W4" s="32" t="s">
        <v>55</v>
      </c>
      <c r="X4" s="32" t="s">
        <v>64</v>
      </c>
      <c r="Y4" s="35" t="s">
        <v>23</v>
      </c>
      <c r="Z4" s="32" t="s">
        <v>82</v>
      </c>
      <c r="AA4" s="95" t="s">
        <v>39</v>
      </c>
      <c r="AB4" s="60"/>
    </row>
    <row r="5" spans="1:86" ht="18.75" customHeight="1" x14ac:dyDescent="0.25">
      <c r="A5" s="105"/>
      <c r="B5" s="25"/>
      <c r="D5" s="30"/>
      <c r="E5" s="33" t="s">
        <v>20</v>
      </c>
      <c r="F5" s="33" t="s">
        <v>21</v>
      </c>
      <c r="G5" s="33" t="s">
        <v>22</v>
      </c>
      <c r="H5" s="33" t="s">
        <v>24</v>
      </c>
      <c r="I5" s="48" t="s">
        <v>27</v>
      </c>
      <c r="J5" s="48" t="s">
        <v>65</v>
      </c>
      <c r="K5" s="48" t="s">
        <v>32</v>
      </c>
      <c r="L5" s="48" t="s">
        <v>65</v>
      </c>
      <c r="M5" s="48" t="s">
        <v>67</v>
      </c>
      <c r="N5" s="48" t="s">
        <v>31</v>
      </c>
      <c r="O5" s="48" t="s">
        <v>69</v>
      </c>
      <c r="P5" s="48" t="s">
        <v>71</v>
      </c>
      <c r="Q5" s="48" t="s">
        <v>32</v>
      </c>
      <c r="R5" s="48" t="s">
        <v>65</v>
      </c>
      <c r="S5" s="48" t="s">
        <v>34</v>
      </c>
      <c r="T5" s="48" t="s">
        <v>36</v>
      </c>
      <c r="U5" s="49" t="s">
        <v>38</v>
      </c>
      <c r="V5" s="33" t="s">
        <v>56</v>
      </c>
      <c r="W5" s="33" t="s">
        <v>63</v>
      </c>
      <c r="X5" s="33" t="s">
        <v>63</v>
      </c>
      <c r="Y5" s="37" t="s">
        <v>40</v>
      </c>
      <c r="Z5" s="36" t="s">
        <v>85</v>
      </c>
      <c r="AA5" s="96" t="s">
        <v>110</v>
      </c>
      <c r="AB5" s="60"/>
    </row>
    <row r="6" spans="1:86" ht="18.75" customHeight="1" x14ac:dyDescent="0.25">
      <c r="A6" s="105"/>
      <c r="B6" s="25"/>
      <c r="D6" s="31"/>
      <c r="E6" s="34"/>
      <c r="F6" s="34"/>
      <c r="G6" s="34"/>
      <c r="H6" s="34"/>
      <c r="I6" s="50"/>
      <c r="J6" s="51" t="s">
        <v>66</v>
      </c>
      <c r="K6" s="50"/>
      <c r="L6" s="51" t="s">
        <v>70</v>
      </c>
      <c r="M6" s="51" t="s">
        <v>68</v>
      </c>
      <c r="N6" s="50"/>
      <c r="O6" s="51" t="s">
        <v>70</v>
      </c>
      <c r="P6" s="51" t="s">
        <v>68</v>
      </c>
      <c r="Q6" s="50"/>
      <c r="R6" s="51" t="s">
        <v>66</v>
      </c>
      <c r="S6" s="50"/>
      <c r="T6" s="50"/>
      <c r="U6" s="50"/>
      <c r="V6" s="34"/>
      <c r="W6" s="34"/>
      <c r="X6" s="34"/>
      <c r="Y6" s="34"/>
      <c r="Z6" s="38" t="s">
        <v>83</v>
      </c>
      <c r="AA6" s="97" t="s">
        <v>1</v>
      </c>
      <c r="AB6" s="60"/>
    </row>
    <row r="7" spans="1:86" ht="18.75" customHeight="1" x14ac:dyDescent="0.25">
      <c r="A7" s="105"/>
      <c r="B7" s="25"/>
      <c r="D7" s="39">
        <v>1</v>
      </c>
      <c r="E7" s="102"/>
      <c r="F7" s="102"/>
      <c r="G7" s="101"/>
      <c r="H7" s="98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3"/>
      <c r="X7" s="103"/>
      <c r="Y7" s="98"/>
      <c r="Z7" s="103"/>
      <c r="AA7" s="99" t="str">
        <f>IF(COUNTA(I7:U7)=0,"",IF(COUNTIFS(I7:U7,"OUI")=13,"OUI","NON"))</f>
        <v/>
      </c>
      <c r="AB7" s="100" t="str">
        <f>IF(COUNTA(E7:Y7)=0,"",IF(AND(COUNTA(E7:Y7)&lt;&gt;0,OR($F$1="",$K$1="",$R$1=""))," informations à vérifier",IF(AND($R$1="Professeur des écoles",COUNTA(E7:Y7)&lt;&gt;0,OR(COUNTA(E7:Y7)&lt;&gt;21,$F$1="",$K$1=""))," informations à vérifier",IF(AND($R$1="Professeur d'EPS",COUNTA(E7:V7)&lt;&gt;0,OR(COUNTA(E7:V7)&lt;&gt;18,W7&lt;&gt;"",X7&lt;&gt;"",Y7=""))," informations à vérifier",""))))</f>
        <v/>
      </c>
      <c r="BH7" s="53" t="s">
        <v>88</v>
      </c>
      <c r="CH7" s="53" t="s">
        <v>88</v>
      </c>
    </row>
    <row r="8" spans="1:86" ht="18.75" customHeight="1" x14ac:dyDescent="0.25">
      <c r="A8" s="105"/>
      <c r="B8" s="10"/>
      <c r="D8" s="39">
        <v>2</v>
      </c>
      <c r="E8" s="102"/>
      <c r="F8" s="102"/>
      <c r="G8" s="101"/>
      <c r="H8" s="98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3"/>
      <c r="X8" s="103"/>
      <c r="Y8" s="98"/>
      <c r="Z8" s="103"/>
      <c r="AA8" s="99" t="str">
        <f t="shared" ref="AA8:AA36" si="0">IF(COUNTA(I8:U8)=0,"",IF(COUNTIFS(I8:U8,"OUI")=13,"OUI","NON"))</f>
        <v/>
      </c>
      <c r="AB8" s="100" t="str">
        <f t="shared" ref="AB8:AB36" si="1">IF(COUNTA(E8:Y8)=0,"",IF(AND(COUNTA(E8:Y8)&lt;&gt;0,OR($F$1="",$K$1="",$R$1=""))," informations à vérifier",IF(AND($R$1="Professeur des écoles",COUNTA(E8:Y8)&lt;&gt;0,OR(COUNTA(E8:Y8)&lt;&gt;21,$F$1="",$K$1=""))," informations à vérifier",IF(AND($R$1="Professeur d'EPS",COUNTA(E8:V8)&lt;&gt;0,OR(COUNTA(E8:V8)&lt;&gt;18,W8&lt;&gt;"",X8&lt;&gt;"",Y8=""))," informations à vérifier",""))))</f>
        <v/>
      </c>
    </row>
    <row r="9" spans="1:86" ht="18.75" customHeight="1" thickBot="1" x14ac:dyDescent="0.3">
      <c r="A9" s="106"/>
      <c r="B9" s="10"/>
      <c r="D9" s="39">
        <v>3</v>
      </c>
      <c r="E9" s="102"/>
      <c r="F9" s="102"/>
      <c r="G9" s="101"/>
      <c r="H9" s="98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3"/>
      <c r="X9" s="103"/>
      <c r="Y9" s="98"/>
      <c r="Z9" s="103"/>
      <c r="AA9" s="99" t="str">
        <f t="shared" si="0"/>
        <v/>
      </c>
      <c r="AB9" s="100" t="str">
        <f t="shared" si="1"/>
        <v/>
      </c>
    </row>
    <row r="10" spans="1:86" ht="18.75" customHeight="1" x14ac:dyDescent="0.25">
      <c r="A10" s="126" t="s">
        <v>1</v>
      </c>
      <c r="B10" s="127"/>
      <c r="D10" s="39">
        <v>4</v>
      </c>
      <c r="E10" s="102"/>
      <c r="F10" s="102"/>
      <c r="G10" s="101"/>
      <c r="H10" s="98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3"/>
      <c r="X10" s="103"/>
      <c r="Y10" s="98"/>
      <c r="Z10" s="103"/>
      <c r="AA10" s="99" t="str">
        <f t="shared" si="0"/>
        <v/>
      </c>
      <c r="AB10" s="100" t="str">
        <f t="shared" si="1"/>
        <v/>
      </c>
    </row>
    <row r="11" spans="1:86" ht="18.75" customHeight="1" x14ac:dyDescent="0.25">
      <c r="A11" s="109"/>
      <c r="B11" s="110"/>
      <c r="D11" s="39">
        <v>5</v>
      </c>
      <c r="E11" s="102"/>
      <c r="F11" s="102"/>
      <c r="G11" s="101"/>
      <c r="H11" s="98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3"/>
      <c r="X11" s="103"/>
      <c r="Y11" s="98"/>
      <c r="Z11" s="103"/>
      <c r="AA11" s="99" t="str">
        <f t="shared" si="0"/>
        <v/>
      </c>
      <c r="AB11" s="100" t="str">
        <f t="shared" si="1"/>
        <v/>
      </c>
    </row>
    <row r="12" spans="1:86" ht="18.75" customHeight="1" x14ac:dyDescent="0.25">
      <c r="A12" s="109"/>
      <c r="B12" s="110"/>
      <c r="D12" s="39">
        <v>6</v>
      </c>
      <c r="E12" s="102"/>
      <c r="F12" s="102"/>
      <c r="G12" s="101"/>
      <c r="H12" s="98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3"/>
      <c r="X12" s="103"/>
      <c r="Y12" s="98"/>
      <c r="Z12" s="103"/>
      <c r="AA12" s="99" t="str">
        <f t="shared" si="0"/>
        <v/>
      </c>
      <c r="AB12" s="100" t="str">
        <f t="shared" si="1"/>
        <v/>
      </c>
    </row>
    <row r="13" spans="1:86" ht="18.75" customHeight="1" x14ac:dyDescent="0.25">
      <c r="A13" s="109"/>
      <c r="B13" s="110"/>
      <c r="D13" s="39">
        <v>7</v>
      </c>
      <c r="E13" s="102"/>
      <c r="F13" s="102"/>
      <c r="G13" s="101"/>
      <c r="H13" s="98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1"/>
      <c r="W13" s="103"/>
      <c r="X13" s="103"/>
      <c r="Y13" s="98"/>
      <c r="Z13" s="103"/>
      <c r="AA13" s="99" t="str">
        <f t="shared" si="0"/>
        <v/>
      </c>
      <c r="AB13" s="100" t="str">
        <f t="shared" si="1"/>
        <v/>
      </c>
    </row>
    <row r="14" spans="1:86" ht="18.75" customHeight="1" x14ac:dyDescent="0.25">
      <c r="A14" s="109"/>
      <c r="B14" s="110"/>
      <c r="D14" s="39">
        <v>8</v>
      </c>
      <c r="E14" s="102"/>
      <c r="F14" s="102"/>
      <c r="G14" s="101"/>
      <c r="H14" s="98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1"/>
      <c r="W14" s="103"/>
      <c r="X14" s="103"/>
      <c r="Y14" s="98"/>
      <c r="Z14" s="103"/>
      <c r="AA14" s="99" t="str">
        <f t="shared" si="0"/>
        <v/>
      </c>
      <c r="AB14" s="100" t="str">
        <f t="shared" si="1"/>
        <v/>
      </c>
    </row>
    <row r="15" spans="1:86" ht="18.75" customHeight="1" thickBot="1" x14ac:dyDescent="0.3">
      <c r="A15" s="111"/>
      <c r="B15" s="112"/>
      <c r="D15" s="39">
        <v>9</v>
      </c>
      <c r="E15" s="102"/>
      <c r="F15" s="102"/>
      <c r="G15" s="101"/>
      <c r="H15" s="98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1"/>
      <c r="W15" s="103"/>
      <c r="X15" s="103"/>
      <c r="Y15" s="98"/>
      <c r="Z15" s="103"/>
      <c r="AA15" s="99" t="str">
        <f t="shared" si="0"/>
        <v/>
      </c>
      <c r="AB15" s="100" t="str">
        <f t="shared" si="1"/>
        <v/>
      </c>
    </row>
    <row r="16" spans="1:86" ht="18.75" customHeight="1" x14ac:dyDescent="0.25">
      <c r="A16" s="104" t="s">
        <v>49</v>
      </c>
      <c r="B16" s="11"/>
      <c r="D16" s="39">
        <v>10</v>
      </c>
      <c r="E16" s="102"/>
      <c r="F16" s="102"/>
      <c r="G16" s="101"/>
      <c r="H16" s="98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1"/>
      <c r="W16" s="103"/>
      <c r="X16" s="103"/>
      <c r="Y16" s="98"/>
      <c r="Z16" s="103"/>
      <c r="AA16" s="99" t="str">
        <f t="shared" si="0"/>
        <v/>
      </c>
      <c r="AB16" s="100" t="str">
        <f t="shared" si="1"/>
        <v/>
      </c>
    </row>
    <row r="17" spans="1:28" ht="18.75" customHeight="1" x14ac:dyDescent="0.25">
      <c r="A17" s="105"/>
      <c r="B17" s="11"/>
      <c r="D17" s="39">
        <v>11</v>
      </c>
      <c r="E17" s="102"/>
      <c r="F17" s="102"/>
      <c r="G17" s="101"/>
      <c r="H17" s="98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1"/>
      <c r="W17" s="103"/>
      <c r="X17" s="103"/>
      <c r="Y17" s="98"/>
      <c r="Z17" s="103"/>
      <c r="AA17" s="99" t="str">
        <f t="shared" si="0"/>
        <v/>
      </c>
      <c r="AB17" s="100" t="str">
        <f t="shared" si="1"/>
        <v/>
      </c>
    </row>
    <row r="18" spans="1:28" ht="18.75" customHeight="1" x14ac:dyDescent="0.25">
      <c r="A18" s="105"/>
      <c r="B18" s="11"/>
      <c r="D18" s="39">
        <v>12</v>
      </c>
      <c r="E18" s="102"/>
      <c r="F18" s="102"/>
      <c r="G18" s="101"/>
      <c r="H18" s="98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1"/>
      <c r="W18" s="103"/>
      <c r="X18" s="103"/>
      <c r="Y18" s="98"/>
      <c r="Z18" s="103"/>
      <c r="AA18" s="99" t="str">
        <f t="shared" si="0"/>
        <v/>
      </c>
      <c r="AB18" s="100" t="str">
        <f t="shared" si="1"/>
        <v/>
      </c>
    </row>
    <row r="19" spans="1:28" ht="18.75" customHeight="1" x14ac:dyDescent="0.25">
      <c r="A19" s="105"/>
      <c r="B19" s="11"/>
      <c r="D19" s="39">
        <v>13</v>
      </c>
      <c r="E19" s="102"/>
      <c r="F19" s="102"/>
      <c r="G19" s="101"/>
      <c r="H19" s="98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1"/>
      <c r="W19" s="103"/>
      <c r="X19" s="103"/>
      <c r="Y19" s="98"/>
      <c r="Z19" s="103"/>
      <c r="AA19" s="99" t="str">
        <f t="shared" si="0"/>
        <v/>
      </c>
      <c r="AB19" s="100" t="str">
        <f t="shared" si="1"/>
        <v/>
      </c>
    </row>
    <row r="20" spans="1:28" ht="18.75" customHeight="1" x14ac:dyDescent="0.25">
      <c r="A20" s="105"/>
      <c r="B20" s="11"/>
      <c r="D20" s="39">
        <v>14</v>
      </c>
      <c r="E20" s="102"/>
      <c r="F20" s="102"/>
      <c r="G20" s="101"/>
      <c r="H20" s="98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1"/>
      <c r="W20" s="103"/>
      <c r="X20" s="103"/>
      <c r="Y20" s="98"/>
      <c r="Z20" s="103"/>
      <c r="AA20" s="99" t="str">
        <f t="shared" si="0"/>
        <v/>
      </c>
      <c r="AB20" s="100" t="str">
        <f t="shared" si="1"/>
        <v/>
      </c>
    </row>
    <row r="21" spans="1:28" ht="18.75" customHeight="1" x14ac:dyDescent="0.25">
      <c r="A21" s="105"/>
      <c r="B21" s="11"/>
      <c r="D21" s="39">
        <v>15</v>
      </c>
      <c r="E21" s="102"/>
      <c r="F21" s="102"/>
      <c r="G21" s="101"/>
      <c r="H21" s="98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1"/>
      <c r="W21" s="103"/>
      <c r="X21" s="103"/>
      <c r="Y21" s="98"/>
      <c r="Z21" s="103"/>
      <c r="AA21" s="99" t="str">
        <f t="shared" si="0"/>
        <v/>
      </c>
      <c r="AB21" s="100" t="str">
        <f t="shared" si="1"/>
        <v/>
      </c>
    </row>
    <row r="22" spans="1:28" ht="18.75" customHeight="1" x14ac:dyDescent="0.25">
      <c r="A22" s="105"/>
      <c r="B22" s="11"/>
      <c r="D22" s="39">
        <v>16</v>
      </c>
      <c r="E22" s="102"/>
      <c r="F22" s="102"/>
      <c r="G22" s="101"/>
      <c r="H22" s="98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1"/>
      <c r="W22" s="103"/>
      <c r="X22" s="103"/>
      <c r="Y22" s="98"/>
      <c r="Z22" s="103"/>
      <c r="AA22" s="99" t="str">
        <f t="shared" si="0"/>
        <v/>
      </c>
      <c r="AB22" s="100" t="str">
        <f t="shared" si="1"/>
        <v/>
      </c>
    </row>
    <row r="23" spans="1:28" ht="18.75" customHeight="1" x14ac:dyDescent="0.25">
      <c r="A23" s="105"/>
      <c r="B23" s="11"/>
      <c r="D23" s="39">
        <v>17</v>
      </c>
      <c r="E23" s="102"/>
      <c r="F23" s="102"/>
      <c r="G23" s="101"/>
      <c r="H23" s="98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1"/>
      <c r="W23" s="103"/>
      <c r="X23" s="103"/>
      <c r="Y23" s="98"/>
      <c r="Z23" s="103"/>
      <c r="AA23" s="99" t="str">
        <f t="shared" si="0"/>
        <v/>
      </c>
      <c r="AB23" s="100" t="str">
        <f t="shared" si="1"/>
        <v/>
      </c>
    </row>
    <row r="24" spans="1:28" ht="18.75" customHeight="1" x14ac:dyDescent="0.25">
      <c r="A24" s="105"/>
      <c r="B24" s="11"/>
      <c r="D24" s="39">
        <v>18</v>
      </c>
      <c r="E24" s="102"/>
      <c r="F24" s="102"/>
      <c r="G24" s="101"/>
      <c r="H24" s="98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1"/>
      <c r="W24" s="103"/>
      <c r="X24" s="103"/>
      <c r="Y24" s="98"/>
      <c r="Z24" s="103"/>
      <c r="AA24" s="99" t="str">
        <f t="shared" si="0"/>
        <v/>
      </c>
      <c r="AB24" s="100" t="str">
        <f t="shared" si="1"/>
        <v/>
      </c>
    </row>
    <row r="25" spans="1:28" ht="18.75" customHeight="1" thickBot="1" x14ac:dyDescent="0.3">
      <c r="A25" s="106"/>
      <c r="B25" s="11"/>
      <c r="D25" s="39">
        <v>19</v>
      </c>
      <c r="E25" s="102"/>
      <c r="F25" s="102"/>
      <c r="G25" s="101"/>
      <c r="H25" s="98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1"/>
      <c r="W25" s="103"/>
      <c r="X25" s="103"/>
      <c r="Y25" s="98"/>
      <c r="Z25" s="103"/>
      <c r="AA25" s="99" t="str">
        <f t="shared" si="0"/>
        <v/>
      </c>
      <c r="AB25" s="100" t="str">
        <f t="shared" si="1"/>
        <v/>
      </c>
    </row>
    <row r="26" spans="1:28" ht="18.75" customHeight="1" x14ac:dyDescent="0.25">
      <c r="A26" s="19"/>
      <c r="B26" s="11"/>
      <c r="D26" s="39">
        <v>20</v>
      </c>
      <c r="E26" s="102"/>
      <c r="F26" s="102"/>
      <c r="G26" s="101"/>
      <c r="H26" s="98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1"/>
      <c r="W26" s="103"/>
      <c r="X26" s="103"/>
      <c r="Y26" s="98"/>
      <c r="Z26" s="103"/>
      <c r="AA26" s="99" t="str">
        <f t="shared" si="0"/>
        <v/>
      </c>
      <c r="AB26" s="100" t="str">
        <f t="shared" si="1"/>
        <v/>
      </c>
    </row>
    <row r="27" spans="1:28" ht="18.75" customHeight="1" x14ac:dyDescent="0.25">
      <c r="A27" s="19"/>
      <c r="B27" s="11"/>
      <c r="D27" s="39">
        <v>21</v>
      </c>
      <c r="E27" s="102"/>
      <c r="F27" s="102"/>
      <c r="G27" s="101"/>
      <c r="H27" s="98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1"/>
      <c r="W27" s="103"/>
      <c r="X27" s="103"/>
      <c r="Y27" s="98"/>
      <c r="Z27" s="103"/>
      <c r="AA27" s="99" t="str">
        <f t="shared" si="0"/>
        <v/>
      </c>
      <c r="AB27" s="100" t="str">
        <f t="shared" si="1"/>
        <v/>
      </c>
    </row>
    <row r="28" spans="1:28" ht="18.75" customHeight="1" x14ac:dyDescent="0.25">
      <c r="A28" s="20"/>
      <c r="D28" s="39">
        <v>22</v>
      </c>
      <c r="E28" s="102"/>
      <c r="F28" s="102"/>
      <c r="G28" s="101"/>
      <c r="H28" s="98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1"/>
      <c r="W28" s="103"/>
      <c r="X28" s="103"/>
      <c r="Y28" s="98"/>
      <c r="Z28" s="103"/>
      <c r="AA28" s="99" t="str">
        <f t="shared" si="0"/>
        <v/>
      </c>
      <c r="AB28" s="100" t="str">
        <f t="shared" si="1"/>
        <v/>
      </c>
    </row>
    <row r="29" spans="1:28" ht="18.75" customHeight="1" x14ac:dyDescent="0.25">
      <c r="A29" s="20"/>
      <c r="D29" s="39">
        <v>23</v>
      </c>
      <c r="E29" s="102"/>
      <c r="F29" s="102"/>
      <c r="G29" s="101"/>
      <c r="H29" s="98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1"/>
      <c r="W29" s="103"/>
      <c r="X29" s="103"/>
      <c r="Y29" s="98"/>
      <c r="Z29" s="103"/>
      <c r="AA29" s="99" t="str">
        <f t="shared" si="0"/>
        <v/>
      </c>
      <c r="AB29" s="100" t="str">
        <f t="shared" si="1"/>
        <v/>
      </c>
    </row>
    <row r="30" spans="1:28" ht="18.75" customHeight="1" x14ac:dyDescent="0.25">
      <c r="A30" s="20"/>
      <c r="D30" s="39">
        <v>24</v>
      </c>
      <c r="E30" s="102"/>
      <c r="F30" s="102"/>
      <c r="G30" s="101"/>
      <c r="H30" s="98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1"/>
      <c r="W30" s="103"/>
      <c r="X30" s="103"/>
      <c r="Y30" s="98"/>
      <c r="Z30" s="103"/>
      <c r="AA30" s="99" t="str">
        <f t="shared" si="0"/>
        <v/>
      </c>
      <c r="AB30" s="100" t="str">
        <f t="shared" si="1"/>
        <v/>
      </c>
    </row>
    <row r="31" spans="1:28" ht="18.75" customHeight="1" x14ac:dyDescent="0.25">
      <c r="D31" s="39">
        <v>25</v>
      </c>
      <c r="E31" s="102"/>
      <c r="F31" s="102"/>
      <c r="G31" s="101"/>
      <c r="H31" s="98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1"/>
      <c r="W31" s="103"/>
      <c r="X31" s="103"/>
      <c r="Y31" s="98"/>
      <c r="Z31" s="103"/>
      <c r="AA31" s="99" t="str">
        <f t="shared" si="0"/>
        <v/>
      </c>
      <c r="AB31" s="100" t="str">
        <f t="shared" si="1"/>
        <v/>
      </c>
    </row>
    <row r="32" spans="1:28" ht="18.75" customHeight="1" x14ac:dyDescent="0.25">
      <c r="D32" s="39">
        <v>26</v>
      </c>
      <c r="E32" s="102"/>
      <c r="F32" s="102"/>
      <c r="G32" s="101"/>
      <c r="H32" s="98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1"/>
      <c r="W32" s="103"/>
      <c r="X32" s="103"/>
      <c r="Y32" s="98"/>
      <c r="Z32" s="103"/>
      <c r="AA32" s="99" t="str">
        <f t="shared" si="0"/>
        <v/>
      </c>
      <c r="AB32" s="100" t="str">
        <f t="shared" si="1"/>
        <v/>
      </c>
    </row>
    <row r="33" spans="4:28" ht="18.75" customHeight="1" x14ac:dyDescent="0.25">
      <c r="D33" s="39">
        <v>27</v>
      </c>
      <c r="E33" s="102"/>
      <c r="F33" s="102"/>
      <c r="G33" s="101"/>
      <c r="H33" s="98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1"/>
      <c r="W33" s="103"/>
      <c r="X33" s="103"/>
      <c r="Y33" s="98"/>
      <c r="Z33" s="103"/>
      <c r="AA33" s="99" t="str">
        <f t="shared" si="0"/>
        <v/>
      </c>
      <c r="AB33" s="100" t="str">
        <f t="shared" si="1"/>
        <v/>
      </c>
    </row>
    <row r="34" spans="4:28" ht="18.75" customHeight="1" x14ac:dyDescent="0.25">
      <c r="D34" s="39">
        <v>28</v>
      </c>
      <c r="E34" s="102"/>
      <c r="F34" s="102"/>
      <c r="G34" s="101"/>
      <c r="H34" s="98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1"/>
      <c r="W34" s="103"/>
      <c r="X34" s="103"/>
      <c r="Y34" s="98"/>
      <c r="Z34" s="103"/>
      <c r="AA34" s="99" t="str">
        <f t="shared" si="0"/>
        <v/>
      </c>
      <c r="AB34" s="100" t="str">
        <f t="shared" si="1"/>
        <v/>
      </c>
    </row>
    <row r="35" spans="4:28" ht="18.75" customHeight="1" x14ac:dyDescent="0.25">
      <c r="D35" s="39">
        <v>29</v>
      </c>
      <c r="E35" s="102"/>
      <c r="F35" s="102"/>
      <c r="G35" s="101"/>
      <c r="H35" s="98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1"/>
      <c r="W35" s="103"/>
      <c r="X35" s="103"/>
      <c r="Y35" s="98"/>
      <c r="Z35" s="103"/>
      <c r="AA35" s="99" t="str">
        <f t="shared" si="0"/>
        <v/>
      </c>
      <c r="AB35" s="100" t="str">
        <f t="shared" si="1"/>
        <v/>
      </c>
    </row>
    <row r="36" spans="4:28" ht="18.75" customHeight="1" x14ac:dyDescent="0.25">
      <c r="D36" s="39">
        <v>30</v>
      </c>
      <c r="E36" s="102"/>
      <c r="F36" s="102"/>
      <c r="G36" s="101"/>
      <c r="H36" s="98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1"/>
      <c r="W36" s="103"/>
      <c r="X36" s="103"/>
      <c r="Y36" s="98"/>
      <c r="Z36" s="103"/>
      <c r="AA36" s="99" t="str">
        <f t="shared" si="0"/>
        <v/>
      </c>
      <c r="AB36" s="100" t="str">
        <f t="shared" si="1"/>
        <v/>
      </c>
    </row>
  </sheetData>
  <sheetProtection algorithmName="SHA-512" hashValue="/P7gSp9uDr7Aj/ylHR2jlB3lXIs/NXrQiqgnGR8DOOzRKdT6AF8Irdi1PhiPOCHK5wYghNrsAucu16qm6qqLJA==" saltValue="pPVgmeeLTrokIitTL+5/oA==" spinCount="100000" sheet="1" objects="1" scenarios="1" sort="0" autoFilter="0"/>
  <autoFilter ref="E6:Z36"/>
  <mergeCells count="8">
    <mergeCell ref="A16:A25"/>
    <mergeCell ref="A1:A9"/>
    <mergeCell ref="F1:H1"/>
    <mergeCell ref="K1:M1"/>
    <mergeCell ref="S3:U3"/>
    <mergeCell ref="A10:B15"/>
    <mergeCell ref="R1:T1"/>
    <mergeCell ref="I3:R3"/>
  </mergeCells>
  <conditionalFormatting sqref="D7:AA36">
    <cfRule type="expression" dxfId="94" priority="18">
      <formula>AND(MOD($D7,2)=0)</formula>
    </cfRule>
  </conditionalFormatting>
  <hyperlinks>
    <hyperlink ref="A1:A7" location="ACCUEIL!A1" tooltip="ACCUEIL" display="ACCUEIL"/>
    <hyperlink ref="A16:A25" location="IMPRIMER!A1" tooltip="IMPRIMER" display="IMPRIMER"/>
  </hyperlinks>
  <printOptions horizontalCentered="1"/>
  <pageMargins left="0.19685039370078741" right="0.19685039370078741" top="0.19685039370078741" bottom="0.19685039370078741" header="0" footer="0"/>
  <pageSetup paperSize="9" scale="38" fitToHeight="0" orientation="landscape" r:id="rId1"/>
  <ignoredErrors>
    <ignoredError sqref="AB7:AB36" formulaRange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0" operator="containsText" id="{B236D30F-56D4-4CF3-A9C1-8C8A8ACE7389}">
            <xm:f>NOT(ISERROR(SEARCH("NON",I7)))</xm:f>
            <xm:f>"NON"</xm:f>
            <x14:dxf>
              <font>
                <color rgb="FFFF0000"/>
              </font>
            </x14:dxf>
          </x14:cfRule>
          <x14:cfRule type="containsText" priority="11" operator="containsText" id="{EF9BB458-96E9-4BED-B9BB-DC8182BFBC56}">
            <xm:f>NOT(ISERROR(SEARCH("OUI",I7)))</xm:f>
            <xm:f>"OUI"</xm:f>
            <x14:dxf>
              <font>
                <color rgb="FF00B050"/>
              </font>
            </x14:dxf>
          </x14:cfRule>
          <xm:sqref>I7:U36</xm:sqref>
        </x14:conditionalFormatting>
        <x14:conditionalFormatting xmlns:xm="http://schemas.microsoft.com/office/excel/2006/main">
          <x14:cfRule type="containsText" priority="8" operator="containsText" id="{7FD55AEE-56CE-4EC1-8240-6323B6DB77BA}">
            <xm:f>NOT(ISERROR(SEARCH("NON",AA7)))</xm:f>
            <xm:f>"NON"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9" operator="containsText" id="{D3DA36B6-29A5-43F8-8668-3C4B0C887919}">
            <xm:f>NOT(ISERROR(SEARCH("OUI",AA7)))</xm:f>
            <xm:f>"OUI"</xm:f>
            <x14:dxf>
              <font>
                <color theme="0"/>
              </font>
              <fill>
                <patternFill>
                  <bgColor rgb="FF00B050"/>
                </patternFill>
              </fill>
            </x14:dxf>
          </x14:cfRule>
          <xm:sqref>AA7:AA36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errorTitle="MESSAGE D'ERREUR" error="_x000a_Erreur de saisie._x000a_Veuillez réessayer en choisissant dans la liste déroulante.">
          <x14:formula1>
            <xm:f>BASE!$C$5:$C$7</xm:f>
          </x14:formula1>
          <xm:sqref>I7:U36</xm:sqref>
        </x14:dataValidation>
        <x14:dataValidation type="list" allowBlank="1" showInputMessage="1" showErrorMessage="1" errorTitle="MESSAGE D'ERREUR" error="_x000a_Erreur de saisie._x000a_Réessayer en choisissant dans la liste déroulante.">
          <x14:formula1>
            <xm:f>BASE!$D$5:$D$7</xm:f>
          </x14:formula1>
          <xm:sqref>R1</xm:sqref>
        </x14:dataValidation>
        <x14:dataValidation type="list" allowBlank="1" showInputMessage="1" showErrorMessage="1" errorTitle="MESSAGE D'ERREUR" error="_x000a_Erreur de saisie._x000a_Réessayer en choisissant dans la liste déroulante._x000a_">
          <x14:formula1>
            <xm:f>BASE!$E$5:$E$6</xm:f>
          </x14:formula1>
          <xm:sqref>Z7:Z36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AP1768"/>
  <sheetViews>
    <sheetView showGridLines="0" showRowColHeaders="0" showRuler="0" zoomScale="80" zoomScaleNormal="80" zoomScalePageLayoutView="70" workbookViewId="0">
      <pane xSplit="2" topLeftCell="C1" activePane="topRight" state="frozen"/>
      <selection pane="topRight" sqref="A1:A9"/>
    </sheetView>
  </sheetViews>
  <sheetFormatPr baseColWidth="10" defaultRowHeight="15" x14ac:dyDescent="0.25"/>
  <cols>
    <col min="1" max="1" width="9.28515625" style="6" customWidth="1"/>
    <col min="2" max="2" width="1.28515625" style="6" customWidth="1"/>
    <col min="3" max="3" width="5.28515625" style="6" customWidth="1"/>
    <col min="4" max="4" width="8.85546875" style="6" customWidth="1"/>
    <col min="5" max="5" width="58.85546875" style="6" customWidth="1"/>
    <col min="6" max="6" width="10.5703125" style="6" customWidth="1"/>
    <col min="7" max="7" width="5.28515625" style="6" customWidth="1"/>
    <col min="8" max="8" width="3.42578125" style="6" customWidth="1"/>
    <col min="9" max="9" width="3.28515625" style="6" customWidth="1"/>
    <col min="10" max="10" width="36.85546875" style="6" customWidth="1"/>
    <col min="11" max="11" width="2.7109375" style="6" customWidth="1"/>
    <col min="12" max="12" width="10" style="6" customWidth="1"/>
    <col min="13" max="13" width="10.28515625" style="6" customWidth="1"/>
    <col min="14" max="14" width="23.140625" style="6" customWidth="1"/>
    <col min="15" max="15" width="5" style="6" customWidth="1"/>
    <col min="16" max="17" width="3.28515625" style="6" customWidth="1"/>
    <col min="18" max="22" width="11.28515625" style="6" customWidth="1"/>
    <col min="23" max="29" width="11.42578125" style="6" customWidth="1"/>
    <col min="30" max="16384" width="11.42578125" style="6"/>
  </cols>
  <sheetData>
    <row r="1" spans="1:42" s="4" customFormat="1" ht="18.75" customHeight="1" thickTop="1" x14ac:dyDescent="0.25">
      <c r="A1" s="119" t="s">
        <v>0</v>
      </c>
      <c r="B1" s="25"/>
      <c r="H1" s="69"/>
      <c r="I1" s="69"/>
      <c r="J1" s="69"/>
      <c r="K1" s="69"/>
      <c r="L1" s="69"/>
      <c r="M1" s="69"/>
      <c r="N1" s="69"/>
      <c r="O1" s="69"/>
      <c r="P1" s="69"/>
      <c r="Q1" s="69"/>
      <c r="T1" s="40"/>
      <c r="U1" s="40"/>
      <c r="V1" s="40"/>
      <c r="AP1" s="52" t="s">
        <v>88</v>
      </c>
    </row>
    <row r="2" spans="1:42" ht="18.75" customHeight="1" x14ac:dyDescent="0.25">
      <c r="A2" s="105"/>
      <c r="B2" s="25"/>
      <c r="H2" s="81"/>
      <c r="I2" s="87"/>
      <c r="J2" s="70"/>
      <c r="K2" s="70"/>
      <c r="L2" s="70"/>
      <c r="M2" s="70"/>
      <c r="N2" s="70"/>
      <c r="O2" s="70"/>
      <c r="P2" s="88"/>
      <c r="Q2" s="81"/>
      <c r="T2" s="41"/>
      <c r="U2" s="42"/>
      <c r="V2" s="41"/>
    </row>
    <row r="3" spans="1:42" ht="18.75" customHeight="1" x14ac:dyDescent="0.25">
      <c r="A3" s="105"/>
      <c r="B3" s="25"/>
      <c r="H3" s="81"/>
      <c r="I3" s="89"/>
      <c r="J3" s="71" t="s">
        <v>50</v>
      </c>
      <c r="K3" s="72"/>
      <c r="L3" s="72"/>
      <c r="M3" s="72"/>
      <c r="N3" s="69"/>
      <c r="O3" s="69"/>
      <c r="P3" s="90"/>
      <c r="Q3" s="81"/>
      <c r="T3" s="41"/>
      <c r="U3" s="42"/>
      <c r="V3" s="41"/>
    </row>
    <row r="4" spans="1:42" ht="11.25" customHeight="1" x14ac:dyDescent="0.25">
      <c r="A4" s="105"/>
      <c r="B4" s="25"/>
      <c r="H4" s="81"/>
      <c r="I4" s="89"/>
      <c r="J4" s="69"/>
      <c r="K4" s="69"/>
      <c r="L4" s="69"/>
      <c r="M4" s="69"/>
      <c r="N4" s="69"/>
      <c r="O4" s="69"/>
      <c r="P4" s="90"/>
      <c r="Q4" s="81"/>
      <c r="T4" s="41"/>
      <c r="U4" s="42"/>
      <c r="V4" s="41"/>
    </row>
    <row r="5" spans="1:42" ht="18.75" customHeight="1" x14ac:dyDescent="0.25">
      <c r="A5" s="105"/>
      <c r="B5" s="25"/>
      <c r="H5" s="81"/>
      <c r="I5" s="89"/>
      <c r="J5" s="68" t="str">
        <f>IF(ISERROR(INDEX(BASE!$M$6:$X$35,MATCH(BASE!$K$6,BASE!$M$6:$M$35,0),11)),"",INDEX(BASE!$M$6:$X$35,MATCH(BASE!$K$6,BASE!$M$6:$M$35,0),11))</f>
        <v/>
      </c>
      <c r="K5" s="73"/>
      <c r="L5" s="73"/>
      <c r="M5" s="73"/>
      <c r="N5" s="69"/>
      <c r="O5" s="69"/>
      <c r="P5" s="90"/>
      <c r="Q5" s="81"/>
      <c r="T5" s="41"/>
      <c r="U5" s="42"/>
      <c r="V5" s="41"/>
    </row>
    <row r="6" spans="1:42" ht="18.75" customHeight="1" x14ac:dyDescent="0.25">
      <c r="A6" s="105"/>
      <c r="B6" s="25"/>
      <c r="H6" s="81"/>
      <c r="I6" s="89"/>
      <c r="J6" s="69"/>
      <c r="K6" s="69"/>
      <c r="L6" s="69"/>
      <c r="M6" s="69"/>
      <c r="N6" s="69"/>
      <c r="O6" s="69"/>
      <c r="P6" s="90"/>
      <c r="Q6" s="81"/>
      <c r="T6" s="41"/>
      <c r="U6" s="42"/>
      <c r="V6" s="41"/>
    </row>
    <row r="7" spans="1:42" ht="18.75" customHeight="1" x14ac:dyDescent="0.3">
      <c r="A7" s="105"/>
      <c r="B7" s="25"/>
      <c r="H7" s="81"/>
      <c r="I7" s="89"/>
      <c r="J7" s="74" t="s">
        <v>99</v>
      </c>
      <c r="K7" s="74"/>
      <c r="L7" s="74"/>
      <c r="M7" s="74"/>
      <c r="N7" s="69"/>
      <c r="O7" s="69"/>
      <c r="P7" s="90"/>
      <c r="Q7" s="81"/>
      <c r="T7" s="41"/>
      <c r="U7" s="42"/>
      <c r="V7" s="41"/>
    </row>
    <row r="8" spans="1:42" ht="18.75" customHeight="1" x14ac:dyDescent="0.25">
      <c r="A8" s="105"/>
      <c r="B8" s="10"/>
      <c r="E8" s="14"/>
      <c r="H8" s="81"/>
      <c r="I8" s="89"/>
      <c r="J8" s="71" t="s">
        <v>98</v>
      </c>
      <c r="K8" s="71"/>
      <c r="L8" s="71"/>
      <c r="M8" s="71"/>
      <c r="N8" s="69"/>
      <c r="O8" s="69"/>
      <c r="P8" s="90"/>
      <c r="Q8" s="81"/>
      <c r="T8" s="41"/>
      <c r="U8" s="42"/>
      <c r="V8" s="41"/>
    </row>
    <row r="9" spans="1:42" ht="26.25" customHeight="1" thickBot="1" x14ac:dyDescent="0.3">
      <c r="A9" s="106"/>
      <c r="B9" s="10"/>
      <c r="H9" s="81"/>
      <c r="I9" s="89"/>
      <c r="J9" s="72" t="s">
        <v>51</v>
      </c>
      <c r="K9" s="72"/>
      <c r="L9" s="72"/>
      <c r="M9" s="72"/>
      <c r="N9" s="69"/>
      <c r="O9" s="69"/>
      <c r="P9" s="90"/>
      <c r="Q9" s="81"/>
      <c r="T9" s="41"/>
      <c r="U9" s="42"/>
      <c r="V9" s="41"/>
    </row>
    <row r="10" spans="1:42" ht="18.75" customHeight="1" x14ac:dyDescent="0.25">
      <c r="A10" s="137" t="s">
        <v>1</v>
      </c>
      <c r="B10" s="10"/>
      <c r="H10" s="81"/>
      <c r="I10" s="89"/>
      <c r="J10" s="69"/>
      <c r="K10" s="69"/>
      <c r="L10" s="69"/>
      <c r="M10" s="69"/>
      <c r="N10" s="69"/>
      <c r="O10" s="69"/>
      <c r="P10" s="90"/>
      <c r="Q10" s="81"/>
      <c r="T10" s="41"/>
      <c r="U10" s="42"/>
      <c r="V10" s="41"/>
    </row>
    <row r="11" spans="1:42" ht="18.75" customHeight="1" x14ac:dyDescent="0.25">
      <c r="A11" s="138"/>
      <c r="B11" s="10"/>
      <c r="E11" s="14"/>
      <c r="H11" s="81"/>
      <c r="I11" s="89"/>
      <c r="J11" s="75"/>
      <c r="K11" s="75"/>
      <c r="L11" s="75"/>
      <c r="M11" s="75"/>
      <c r="N11" s="69"/>
      <c r="O11" s="69"/>
      <c r="P11" s="90"/>
      <c r="Q11" s="81"/>
      <c r="T11" s="41"/>
      <c r="U11" s="42"/>
      <c r="V11" s="41"/>
    </row>
    <row r="12" spans="1:42" ht="18.75" customHeight="1" x14ac:dyDescent="0.25">
      <c r="A12" s="138"/>
      <c r="B12" s="10"/>
      <c r="H12" s="81"/>
      <c r="I12" s="89"/>
      <c r="J12" s="76"/>
      <c r="K12" s="76"/>
      <c r="L12" s="76" t="s">
        <v>52</v>
      </c>
      <c r="M12" s="136" t="str">
        <f>IF(ISERROR(INDEX(BASE!$M$6:$X$35,MATCH(BASE!$K$6,BASE!$M$6:$M$35,0),3)),"",INDEX(BASE!$M$6:$X$35,MATCH(BASE!$K$6,BASE!$M$6:$M$35,0),3))</f>
        <v/>
      </c>
      <c r="N12" s="136"/>
      <c r="O12" s="136"/>
      <c r="P12" s="90"/>
      <c r="Q12" s="81"/>
      <c r="T12" s="41"/>
      <c r="U12" s="42"/>
      <c r="V12" s="41"/>
    </row>
    <row r="13" spans="1:42" ht="18.75" customHeight="1" x14ac:dyDescent="0.25">
      <c r="A13" s="138"/>
      <c r="B13" s="10"/>
      <c r="H13" s="81"/>
      <c r="I13" s="89"/>
      <c r="J13" s="69"/>
      <c r="K13" s="69"/>
      <c r="L13" s="69"/>
      <c r="M13" s="69"/>
      <c r="N13" s="69"/>
      <c r="O13" s="69"/>
      <c r="P13" s="90"/>
      <c r="Q13" s="81"/>
      <c r="T13" s="41"/>
      <c r="U13" s="42"/>
      <c r="V13" s="41"/>
    </row>
    <row r="14" spans="1:42" ht="18.75" customHeight="1" x14ac:dyDescent="0.25">
      <c r="A14" s="138"/>
      <c r="B14" s="10"/>
      <c r="E14" s="14"/>
      <c r="H14" s="81"/>
      <c r="I14" s="89"/>
      <c r="J14" s="76"/>
      <c r="K14" s="76"/>
      <c r="L14" s="77" t="s">
        <v>53</v>
      </c>
      <c r="M14" s="136" t="str">
        <f>IF(ISERROR(INDEX(BASE!$M$6:$X$35,MATCH(BASE!$K$6,BASE!$M$6:$M$35,0),4)),"",INDEX(BASE!$M$6:$X$35,MATCH(BASE!$K$6,BASE!$M$6:$M$35,0),4))</f>
        <v/>
      </c>
      <c r="N14" s="136"/>
      <c r="O14" s="136"/>
      <c r="P14" s="90"/>
      <c r="Q14" s="81"/>
      <c r="T14" s="41"/>
      <c r="U14" s="42"/>
      <c r="V14" s="41"/>
    </row>
    <row r="15" spans="1:42" ht="18.75" customHeight="1" thickBot="1" x14ac:dyDescent="0.3">
      <c r="A15" s="139"/>
      <c r="B15" s="10"/>
      <c r="H15" s="81"/>
      <c r="I15" s="89"/>
      <c r="J15" s="69"/>
      <c r="K15" s="69"/>
      <c r="L15" s="69"/>
      <c r="M15" s="69"/>
      <c r="N15" s="69"/>
      <c r="O15" s="69"/>
      <c r="P15" s="90"/>
      <c r="Q15" s="81"/>
      <c r="T15" s="41"/>
      <c r="U15" s="42"/>
      <c r="V15" s="41"/>
    </row>
    <row r="16" spans="1:42" ht="18.75" customHeight="1" x14ac:dyDescent="0.25">
      <c r="A16" s="126" t="s">
        <v>49</v>
      </c>
      <c r="B16" s="127"/>
      <c r="H16" s="81"/>
      <c r="I16" s="89"/>
      <c r="J16" s="76"/>
      <c r="K16" s="76"/>
      <c r="L16" s="135" t="s">
        <v>54</v>
      </c>
      <c r="M16" s="135"/>
      <c r="N16" s="133" t="str">
        <f>IF(ISERROR(INDEX(BASE!$M$6:$X$35,MATCH(BASE!$K$6,BASE!$M$6:$M$35,0),6)),"",INDEX(BASE!$M$6:$X$35,MATCH(BASE!$K$6,BASE!$M$6:$M$35,0),6))</f>
        <v/>
      </c>
      <c r="O16" s="133"/>
      <c r="P16" s="90"/>
      <c r="Q16" s="81"/>
      <c r="T16" s="41"/>
      <c r="U16" s="42"/>
      <c r="V16" s="41"/>
    </row>
    <row r="17" spans="1:22" ht="18.75" customHeight="1" x14ac:dyDescent="0.25">
      <c r="A17" s="109"/>
      <c r="B17" s="110"/>
      <c r="E17" s="14"/>
      <c r="H17" s="81"/>
      <c r="I17" s="89"/>
      <c r="J17" s="69"/>
      <c r="K17" s="69"/>
      <c r="L17" s="69"/>
      <c r="M17" s="69"/>
      <c r="N17" s="69"/>
      <c r="O17" s="69"/>
      <c r="P17" s="90"/>
      <c r="Q17" s="81"/>
      <c r="T17" s="41"/>
      <c r="U17" s="42"/>
      <c r="V17" s="41"/>
    </row>
    <row r="18" spans="1:22" ht="23.25" customHeight="1" x14ac:dyDescent="0.3">
      <c r="A18" s="109"/>
      <c r="B18" s="110"/>
      <c r="H18" s="81"/>
      <c r="I18" s="89"/>
      <c r="J18" s="69"/>
      <c r="K18" s="69"/>
      <c r="L18" s="78" t="s">
        <v>58</v>
      </c>
      <c r="M18" s="69"/>
      <c r="N18" s="78"/>
      <c r="O18" s="77"/>
      <c r="P18" s="90"/>
      <c r="Q18" s="81"/>
      <c r="T18" s="41"/>
      <c r="U18" s="42"/>
      <c r="V18" s="41"/>
    </row>
    <row r="19" spans="1:22" ht="11.25" customHeight="1" x14ac:dyDescent="0.25">
      <c r="A19" s="109"/>
      <c r="B19" s="110"/>
      <c r="H19" s="81"/>
      <c r="I19" s="89"/>
      <c r="J19" s="69"/>
      <c r="K19" s="69"/>
      <c r="L19" s="69"/>
      <c r="M19" s="69"/>
      <c r="N19" s="69"/>
      <c r="O19" s="69"/>
      <c r="P19" s="90"/>
      <c r="Q19" s="81"/>
      <c r="T19" s="41"/>
      <c r="U19" s="42"/>
      <c r="V19" s="41"/>
    </row>
    <row r="20" spans="1:22" ht="23.25" customHeight="1" x14ac:dyDescent="0.3">
      <c r="A20" s="109"/>
      <c r="B20" s="110"/>
      <c r="H20" s="81"/>
      <c r="I20" s="89"/>
      <c r="J20" s="69"/>
      <c r="K20" s="69"/>
      <c r="L20" s="134" t="str">
        <f>IF(ISERROR(INDEX(BASE!$M$6:$X$35,MATCH(BASE!$K$6,BASE!$M$6:$M$35,0),12)),"",INDEX(BASE!$M$6:$X$35,MATCH(BASE!$K$6,BASE!$M$6:$M$35,0),12))</f>
        <v/>
      </c>
      <c r="M20" s="134"/>
      <c r="N20" s="134"/>
      <c r="O20" s="134"/>
      <c r="P20" s="90"/>
      <c r="Q20" s="81"/>
      <c r="T20" s="41"/>
      <c r="U20" s="42"/>
      <c r="V20" s="41"/>
    </row>
    <row r="21" spans="1:22" ht="18.75" customHeight="1" x14ac:dyDescent="0.25">
      <c r="A21" s="109"/>
      <c r="B21" s="110"/>
      <c r="H21" s="81"/>
      <c r="I21" s="91"/>
      <c r="J21" s="79"/>
      <c r="K21" s="79"/>
      <c r="L21" s="79"/>
      <c r="M21" s="79"/>
      <c r="N21" s="79"/>
      <c r="O21" s="79"/>
      <c r="P21" s="92"/>
      <c r="Q21" s="81"/>
      <c r="T21" s="41"/>
      <c r="U21" s="42"/>
      <c r="V21" s="41"/>
    </row>
    <row r="22" spans="1:22" ht="26.25" customHeight="1" x14ac:dyDescent="0.25">
      <c r="A22" s="109"/>
      <c r="B22" s="110"/>
      <c r="H22" s="81"/>
      <c r="I22" s="80"/>
      <c r="J22" s="80"/>
      <c r="K22" s="80"/>
      <c r="L22" s="80"/>
      <c r="M22" s="80"/>
      <c r="N22" s="80"/>
      <c r="O22" s="80"/>
      <c r="P22" s="80"/>
      <c r="Q22" s="81"/>
      <c r="T22" s="41"/>
      <c r="U22" s="42"/>
      <c r="V22" s="41"/>
    </row>
    <row r="23" spans="1:22" ht="26.25" customHeight="1" x14ac:dyDescent="0.25">
      <c r="A23" s="109"/>
      <c r="B23" s="110"/>
      <c r="H23" s="81"/>
      <c r="I23" s="81"/>
      <c r="J23" s="81"/>
      <c r="K23" s="81"/>
      <c r="L23" s="81"/>
      <c r="M23" s="81"/>
      <c r="N23" s="81"/>
      <c r="O23" s="81"/>
      <c r="P23" s="81"/>
      <c r="Q23" s="81"/>
      <c r="T23" s="41"/>
      <c r="U23" s="42"/>
      <c r="V23" s="41"/>
    </row>
    <row r="24" spans="1:22" ht="18.75" customHeight="1" x14ac:dyDescent="0.25">
      <c r="A24" s="109"/>
      <c r="B24" s="110"/>
      <c r="H24" s="81"/>
      <c r="I24" s="87"/>
      <c r="J24" s="70"/>
      <c r="K24" s="70"/>
      <c r="L24" s="70"/>
      <c r="M24" s="70"/>
      <c r="N24" s="70"/>
      <c r="O24" s="70"/>
      <c r="P24" s="88"/>
      <c r="Q24" s="81"/>
      <c r="T24" s="41"/>
      <c r="U24" s="42"/>
      <c r="V24" s="41"/>
    </row>
    <row r="25" spans="1:22" ht="18" customHeight="1" thickBot="1" x14ac:dyDescent="0.3">
      <c r="A25" s="111"/>
      <c r="B25" s="112"/>
      <c r="H25" s="81"/>
      <c r="I25" s="89"/>
      <c r="J25" s="71" t="s">
        <v>50</v>
      </c>
      <c r="K25" s="71"/>
      <c r="L25" s="71"/>
      <c r="M25" s="71"/>
      <c r="N25" s="69"/>
      <c r="O25" s="69"/>
      <c r="P25" s="90"/>
      <c r="Q25" s="81"/>
      <c r="T25" s="41"/>
      <c r="U25" s="42"/>
      <c r="V25" s="41"/>
    </row>
    <row r="26" spans="1:22" ht="11.25" customHeight="1" x14ac:dyDescent="0.25">
      <c r="A26" s="43"/>
      <c r="B26" s="11"/>
      <c r="H26" s="81"/>
      <c r="I26" s="89"/>
      <c r="J26" s="69"/>
      <c r="K26" s="69"/>
      <c r="L26" s="69"/>
      <c r="M26" s="69"/>
      <c r="N26" s="69"/>
      <c r="O26" s="69"/>
      <c r="P26" s="90"/>
      <c r="Q26" s="81"/>
      <c r="T26" s="41"/>
      <c r="U26" s="42"/>
      <c r="V26" s="41"/>
    </row>
    <row r="27" spans="1:22" ht="18.75" customHeight="1" x14ac:dyDescent="0.25">
      <c r="A27" s="43"/>
      <c r="B27" s="11"/>
      <c r="H27" s="81"/>
      <c r="I27" s="89"/>
      <c r="J27" s="68" t="str">
        <f>IF(ISERROR(INDEX(BASE!$M$6:$X$35,MATCH(BASE!$K$7,BASE!$M$6:$M$35,0),11)),"",INDEX(BASE!$M$6:$X$35,MATCH(BASE!$K$7,BASE!$M$6:$M$35,0),11))</f>
        <v/>
      </c>
      <c r="K27" s="73"/>
      <c r="L27" s="73"/>
      <c r="M27" s="73"/>
      <c r="N27" s="69"/>
      <c r="O27" s="69"/>
      <c r="P27" s="90"/>
      <c r="Q27" s="81"/>
      <c r="T27" s="41"/>
      <c r="U27" s="42"/>
      <c r="V27" s="41"/>
    </row>
    <row r="28" spans="1:22" ht="18.75" customHeight="1" x14ac:dyDescent="0.25">
      <c r="A28" s="20"/>
      <c r="H28" s="81"/>
      <c r="I28" s="89"/>
      <c r="J28" s="69"/>
      <c r="K28" s="69"/>
      <c r="L28" s="69"/>
      <c r="M28" s="69"/>
      <c r="N28" s="69"/>
      <c r="O28" s="69"/>
      <c r="P28" s="90"/>
      <c r="Q28" s="81"/>
      <c r="T28" s="41"/>
      <c r="U28" s="42"/>
      <c r="V28" s="41"/>
    </row>
    <row r="29" spans="1:22" ht="18.75" customHeight="1" x14ac:dyDescent="0.3">
      <c r="A29" s="20"/>
      <c r="H29" s="81"/>
      <c r="I29" s="89"/>
      <c r="J29" s="74" t="s">
        <v>99</v>
      </c>
      <c r="K29" s="74"/>
      <c r="L29" s="74"/>
      <c r="M29" s="74"/>
      <c r="N29" s="69"/>
      <c r="O29" s="69"/>
      <c r="P29" s="90"/>
      <c r="Q29" s="81"/>
      <c r="T29" s="41"/>
      <c r="U29" s="42"/>
      <c r="V29" s="41"/>
    </row>
    <row r="30" spans="1:22" ht="18.75" customHeight="1" x14ac:dyDescent="0.25">
      <c r="A30" s="20"/>
      <c r="H30" s="81"/>
      <c r="I30" s="89"/>
      <c r="J30" s="71" t="s">
        <v>98</v>
      </c>
      <c r="K30" s="71"/>
      <c r="L30" s="71"/>
      <c r="M30" s="71"/>
      <c r="N30" s="69"/>
      <c r="O30" s="69"/>
      <c r="P30" s="90"/>
      <c r="Q30" s="81"/>
      <c r="T30" s="41"/>
      <c r="U30" s="42"/>
      <c r="V30" s="41"/>
    </row>
    <row r="31" spans="1:22" ht="26.25" customHeight="1" x14ac:dyDescent="0.25">
      <c r="H31" s="81"/>
      <c r="I31" s="89"/>
      <c r="J31" s="72" t="s">
        <v>51</v>
      </c>
      <c r="K31" s="72"/>
      <c r="L31" s="72"/>
      <c r="M31" s="72"/>
      <c r="N31" s="69"/>
      <c r="O31" s="69"/>
      <c r="P31" s="90"/>
      <c r="Q31" s="81"/>
      <c r="T31" s="41"/>
      <c r="U31" s="42"/>
      <c r="V31" s="41"/>
    </row>
    <row r="32" spans="1:22" ht="18.75" customHeight="1" x14ac:dyDescent="0.25">
      <c r="H32" s="81"/>
      <c r="I32" s="89"/>
      <c r="J32" s="72"/>
      <c r="K32" s="69"/>
      <c r="L32" s="69"/>
      <c r="M32" s="69"/>
      <c r="N32" s="69"/>
      <c r="O32" s="69"/>
      <c r="P32" s="90"/>
      <c r="Q32" s="81"/>
      <c r="T32" s="41"/>
      <c r="U32" s="42"/>
      <c r="V32" s="41"/>
    </row>
    <row r="33" spans="4:22" ht="18.75" customHeight="1" x14ac:dyDescent="0.25">
      <c r="H33" s="81"/>
      <c r="I33" s="89"/>
      <c r="J33" s="69"/>
      <c r="K33" s="69"/>
      <c r="L33" s="69"/>
      <c r="M33" s="69"/>
      <c r="N33" s="69"/>
      <c r="O33" s="69"/>
      <c r="P33" s="90"/>
      <c r="Q33" s="81"/>
      <c r="T33" s="41"/>
      <c r="U33" s="42"/>
      <c r="V33" s="41"/>
    </row>
    <row r="34" spans="4:22" ht="18.75" customHeight="1" x14ac:dyDescent="0.25">
      <c r="H34" s="81"/>
      <c r="I34" s="89"/>
      <c r="J34" s="76"/>
      <c r="K34" s="76"/>
      <c r="L34" s="76" t="s">
        <v>52</v>
      </c>
      <c r="M34" s="136" t="str">
        <f>IF(ISERROR(INDEX(BASE!$M$6:$X$35,MATCH(BASE!$K$7,BASE!$M$6:$M$35,0),3)),"",INDEX(BASE!$M$6:$X$35,MATCH(BASE!$K$7,BASE!$M$6:$M$35,0),3))</f>
        <v/>
      </c>
      <c r="N34" s="136"/>
      <c r="O34" s="136"/>
      <c r="P34" s="90"/>
      <c r="Q34" s="81"/>
      <c r="T34" s="41"/>
      <c r="U34" s="42"/>
      <c r="V34" s="41"/>
    </row>
    <row r="35" spans="4:22" ht="18.75" customHeight="1" x14ac:dyDescent="0.25">
      <c r="H35" s="81"/>
      <c r="I35" s="89"/>
      <c r="J35" s="69"/>
      <c r="K35" s="69"/>
      <c r="L35" s="69"/>
      <c r="M35" s="69"/>
      <c r="N35" s="69"/>
      <c r="O35" s="69"/>
      <c r="P35" s="90"/>
      <c r="Q35" s="81"/>
      <c r="T35" s="41"/>
      <c r="U35" s="42"/>
      <c r="V35" s="41"/>
    </row>
    <row r="36" spans="4:22" ht="18.75" customHeight="1" x14ac:dyDescent="0.25">
      <c r="H36" s="81"/>
      <c r="I36" s="89"/>
      <c r="J36" s="76"/>
      <c r="K36" s="76"/>
      <c r="L36" s="77" t="s">
        <v>53</v>
      </c>
      <c r="M36" s="136" t="str">
        <f>IF(ISERROR(INDEX(BASE!$M$6:$X$35,MATCH(BASE!$K$7,BASE!$M$6:$M$35,0),4)),"",INDEX(BASE!$M$6:$X$35,MATCH(BASE!$K$7,BASE!$M$6:$M$35,0),4))</f>
        <v/>
      </c>
      <c r="N36" s="136"/>
      <c r="O36" s="136"/>
      <c r="P36" s="90"/>
      <c r="Q36" s="81"/>
      <c r="T36" s="41"/>
      <c r="U36" s="42"/>
      <c r="V36" s="41"/>
    </row>
    <row r="37" spans="4:22" ht="18.75" customHeight="1" x14ac:dyDescent="0.25">
      <c r="H37" s="81"/>
      <c r="I37" s="89"/>
      <c r="J37" s="69"/>
      <c r="K37" s="69"/>
      <c r="L37" s="69"/>
      <c r="M37" s="69"/>
      <c r="N37" s="69"/>
      <c r="O37" s="69"/>
      <c r="P37" s="90"/>
      <c r="Q37" s="81"/>
      <c r="T37" s="41"/>
      <c r="U37" s="42"/>
      <c r="V37" s="41"/>
    </row>
    <row r="38" spans="4:22" ht="18.75" customHeight="1" x14ac:dyDescent="0.3">
      <c r="D38" s="4"/>
      <c r="E38" s="54"/>
      <c r="H38" s="81"/>
      <c r="I38" s="89"/>
      <c r="J38" s="76"/>
      <c r="K38" s="76"/>
      <c r="L38" s="77" t="s">
        <v>54</v>
      </c>
      <c r="M38" s="76"/>
      <c r="N38" s="133" t="str">
        <f>IF(ISERROR(INDEX(BASE!$M$6:$X$35,MATCH(BASE!$K$7,BASE!$M$6:$M$35,0),6)),"",INDEX(BASE!$M$6:$X$35,MATCH(BASE!$K$7,BASE!$M$6:$M$35,0),6))</f>
        <v/>
      </c>
      <c r="O38" s="133"/>
      <c r="P38" s="90"/>
      <c r="Q38" s="81"/>
      <c r="T38" s="41"/>
      <c r="U38" s="42"/>
      <c r="V38" s="41"/>
    </row>
    <row r="39" spans="4:22" ht="18.75" customHeight="1" x14ac:dyDescent="0.3">
      <c r="D39" s="4"/>
      <c r="E39" s="55"/>
      <c r="H39" s="81"/>
      <c r="I39" s="89"/>
      <c r="J39" s="69"/>
      <c r="K39" s="69"/>
      <c r="L39" s="69"/>
      <c r="M39" s="69"/>
      <c r="N39" s="69"/>
      <c r="O39" s="69"/>
      <c r="P39" s="90"/>
      <c r="Q39" s="81"/>
      <c r="T39" s="41"/>
      <c r="U39" s="42"/>
      <c r="V39" s="41"/>
    </row>
    <row r="40" spans="4:22" ht="23.25" customHeight="1" x14ac:dyDescent="0.3">
      <c r="D40" s="56"/>
      <c r="E40" s="57"/>
      <c r="H40" s="81"/>
      <c r="I40" s="89"/>
      <c r="J40" s="69"/>
      <c r="K40" s="69"/>
      <c r="L40" s="78" t="s">
        <v>58</v>
      </c>
      <c r="M40" s="69"/>
      <c r="N40" s="78"/>
      <c r="O40" s="77"/>
      <c r="P40" s="90"/>
      <c r="Q40" s="81"/>
      <c r="T40" s="41"/>
      <c r="U40" s="42"/>
      <c r="V40" s="41"/>
    </row>
    <row r="41" spans="4:22" ht="11.25" customHeight="1" x14ac:dyDescent="0.25">
      <c r="D41" s="4"/>
      <c r="E41" s="4"/>
      <c r="H41" s="81"/>
      <c r="I41" s="89"/>
      <c r="J41" s="69"/>
      <c r="K41" s="69"/>
      <c r="L41" s="69"/>
      <c r="M41" s="69"/>
      <c r="N41" s="69"/>
      <c r="O41" s="69"/>
      <c r="P41" s="90"/>
      <c r="Q41" s="81"/>
      <c r="T41" s="41"/>
      <c r="U41" s="42"/>
      <c r="V41" s="41"/>
    </row>
    <row r="42" spans="4:22" ht="23.25" customHeight="1" x14ac:dyDescent="0.3">
      <c r="D42" s="56"/>
      <c r="E42" s="57"/>
      <c r="H42" s="81"/>
      <c r="I42" s="89"/>
      <c r="J42" s="69"/>
      <c r="K42" s="69"/>
      <c r="L42" s="134" t="str">
        <f>IF(ISERROR(INDEX(BASE!$M$6:$X$35,MATCH(BASE!$K$7,BASE!$M$6:$M$35,0),12)),"",INDEX(BASE!$M$6:$X$35,MATCH(BASE!$K$7,BASE!$M$6:$M$35,0),12))</f>
        <v/>
      </c>
      <c r="M42" s="134"/>
      <c r="N42" s="134"/>
      <c r="O42" s="134"/>
      <c r="P42" s="90"/>
      <c r="Q42" s="81"/>
      <c r="T42" s="41"/>
      <c r="U42" s="42"/>
      <c r="V42" s="41"/>
    </row>
    <row r="43" spans="4:22" ht="18.75" customHeight="1" x14ac:dyDescent="0.25">
      <c r="H43" s="81"/>
      <c r="I43" s="91"/>
      <c r="J43" s="79"/>
      <c r="K43" s="79"/>
      <c r="L43" s="79"/>
      <c r="M43" s="79"/>
      <c r="N43" s="79"/>
      <c r="O43" s="79"/>
      <c r="P43" s="92"/>
      <c r="Q43" s="81"/>
      <c r="T43" s="41"/>
      <c r="U43" s="42"/>
      <c r="V43" s="41"/>
    </row>
    <row r="44" spans="4:22" ht="18.75" customHeight="1" x14ac:dyDescent="0.25">
      <c r="H44" s="81"/>
      <c r="I44" s="81"/>
      <c r="J44" s="81"/>
      <c r="K44" s="81"/>
      <c r="L44" s="81"/>
      <c r="M44" s="81"/>
      <c r="N44" s="81"/>
      <c r="O44" s="81"/>
      <c r="P44" s="81"/>
      <c r="Q44" s="81"/>
      <c r="T44" s="41"/>
      <c r="U44" s="42"/>
      <c r="V44" s="41"/>
    </row>
    <row r="45" spans="4:22" ht="18.75" customHeight="1" x14ac:dyDescent="0.25">
      <c r="H45" s="81"/>
      <c r="I45" s="81"/>
      <c r="J45" s="81"/>
      <c r="K45" s="81"/>
      <c r="L45" s="81"/>
      <c r="M45" s="81"/>
      <c r="N45" s="81"/>
      <c r="O45" s="81"/>
      <c r="P45" s="81"/>
      <c r="Q45" s="81"/>
      <c r="T45" s="41"/>
      <c r="U45" s="42"/>
      <c r="V45" s="41"/>
    </row>
    <row r="46" spans="4:22" ht="18.75" customHeight="1" x14ac:dyDescent="0.25">
      <c r="H46" s="81"/>
      <c r="I46" s="87"/>
      <c r="J46" s="70"/>
      <c r="K46" s="70"/>
      <c r="L46" s="70"/>
      <c r="M46" s="70"/>
      <c r="N46" s="70"/>
      <c r="O46" s="70"/>
      <c r="P46" s="88"/>
      <c r="Q46" s="81"/>
      <c r="T46" s="41"/>
      <c r="U46" s="42"/>
      <c r="V46" s="41"/>
    </row>
    <row r="47" spans="4:22" ht="18.75" customHeight="1" x14ac:dyDescent="0.25">
      <c r="H47" s="81"/>
      <c r="I47" s="89"/>
      <c r="J47" s="69"/>
      <c r="K47" s="69"/>
      <c r="L47" s="69"/>
      <c r="M47" s="69"/>
      <c r="N47" s="69"/>
      <c r="O47" s="69"/>
      <c r="P47" s="90"/>
      <c r="Q47" s="81"/>
      <c r="T47" s="41"/>
      <c r="U47" s="42"/>
      <c r="V47" s="41"/>
    </row>
    <row r="48" spans="4:22" ht="18.75" customHeight="1" x14ac:dyDescent="0.25">
      <c r="H48" s="81"/>
      <c r="I48" s="89"/>
      <c r="J48" s="69"/>
      <c r="K48" s="69"/>
      <c r="L48" s="69"/>
      <c r="M48" s="69"/>
      <c r="N48" s="69"/>
      <c r="O48" s="69"/>
      <c r="P48" s="90"/>
      <c r="Q48" s="81"/>
      <c r="T48" s="41"/>
      <c r="U48" s="42"/>
      <c r="V48" s="41"/>
    </row>
    <row r="49" spans="8:22" ht="18.75" customHeight="1" x14ac:dyDescent="0.25">
      <c r="H49" s="81"/>
      <c r="I49" s="89"/>
      <c r="J49" s="76" t="s">
        <v>77</v>
      </c>
      <c r="K49" s="130" t="str">
        <f>IF(ISERROR(INDEX(BASE!$M$6:$X$35,MATCH(BASE!$K$6,BASE!$M$6:$M$35,0),10)),"",INDEX(BASE!$M$6:$X$35,MATCH(BASE!$K$6,BASE!$M$6:$M$35,0),10))</f>
        <v/>
      </c>
      <c r="L49" s="130"/>
      <c r="M49" s="130"/>
      <c r="N49" s="130"/>
      <c r="O49" s="76" t="s">
        <v>80</v>
      </c>
      <c r="P49" s="90"/>
      <c r="Q49" s="81"/>
      <c r="T49" s="40"/>
      <c r="U49" s="42"/>
      <c r="V49" s="41"/>
    </row>
    <row r="50" spans="8:22" ht="9.75" customHeight="1" x14ac:dyDescent="0.25">
      <c r="H50" s="81"/>
      <c r="I50" s="89"/>
      <c r="J50" s="69"/>
      <c r="K50" s="69"/>
      <c r="L50" s="69"/>
      <c r="M50" s="69"/>
      <c r="N50" s="81"/>
      <c r="O50" s="81"/>
      <c r="P50" s="90"/>
      <c r="Q50" s="81"/>
      <c r="T50" s="41"/>
      <c r="U50" s="42"/>
      <c r="V50" s="41"/>
    </row>
    <row r="51" spans="8:22" ht="18.75" customHeight="1" x14ac:dyDescent="0.25">
      <c r="H51" s="81"/>
      <c r="I51" s="89"/>
      <c r="J51" s="77" t="s">
        <v>79</v>
      </c>
      <c r="K51" s="76"/>
      <c r="L51" s="76"/>
      <c r="M51" s="77" t="s">
        <v>81</v>
      </c>
      <c r="N51" s="77"/>
      <c r="O51" s="77"/>
      <c r="P51" s="90"/>
      <c r="Q51" s="81"/>
      <c r="T51" s="41"/>
      <c r="U51" s="42"/>
      <c r="V51" s="41"/>
    </row>
    <row r="52" spans="8:22" ht="9.75" customHeight="1" x14ac:dyDescent="0.25">
      <c r="H52" s="81"/>
      <c r="I52" s="89"/>
      <c r="J52" s="81"/>
      <c r="K52" s="81"/>
      <c r="L52" s="81"/>
      <c r="M52" s="81"/>
      <c r="N52" s="69"/>
      <c r="O52" s="69"/>
      <c r="P52" s="90"/>
      <c r="Q52" s="81"/>
      <c r="T52" s="41"/>
      <c r="U52" s="42"/>
      <c r="V52" s="41"/>
    </row>
    <row r="53" spans="8:22" ht="18.75" customHeight="1" x14ac:dyDescent="0.25">
      <c r="H53" s="81"/>
      <c r="I53" s="89"/>
      <c r="J53" s="130" t="str">
        <f>IF(ISERROR(INDEX(BASE!$M$6:$X$35,MATCH(BASE!$K$6,BASE!$M$6:$M$35,0),1)),"",INDEX(BASE!$M$6:$X$35,MATCH(BASE!$K$6,BASE!$M$6:$M$35,0),1))</f>
        <v/>
      </c>
      <c r="K53" s="130"/>
      <c r="L53" s="130"/>
      <c r="M53" s="77" t="s">
        <v>75</v>
      </c>
      <c r="N53" s="77"/>
      <c r="O53" s="77"/>
      <c r="P53" s="90"/>
      <c r="Q53" s="81"/>
      <c r="T53" s="41"/>
      <c r="U53" s="42"/>
      <c r="V53" s="41"/>
    </row>
    <row r="54" spans="8:22" ht="9.75" customHeight="1" x14ac:dyDescent="0.25">
      <c r="H54" s="81"/>
      <c r="I54" s="89"/>
      <c r="J54" s="81"/>
      <c r="K54" s="81"/>
      <c r="L54" s="81"/>
      <c r="M54" s="81"/>
      <c r="N54" s="77"/>
      <c r="O54" s="77"/>
      <c r="P54" s="90"/>
      <c r="Q54" s="81"/>
      <c r="T54" s="41"/>
      <c r="U54" s="42"/>
      <c r="V54" s="41"/>
    </row>
    <row r="55" spans="8:22" ht="18.75" customHeight="1" x14ac:dyDescent="0.25">
      <c r="H55" s="81"/>
      <c r="I55" s="89"/>
      <c r="J55" s="82" t="s">
        <v>103</v>
      </c>
      <c r="K55" s="82"/>
      <c r="L55" s="82"/>
      <c r="M55" s="82"/>
      <c r="N55" s="77"/>
      <c r="O55" s="77"/>
      <c r="P55" s="90"/>
      <c r="Q55" s="81"/>
      <c r="T55" s="41"/>
      <c r="U55" s="42"/>
      <c r="V55" s="41"/>
    </row>
    <row r="56" spans="8:22" ht="9.75" customHeight="1" x14ac:dyDescent="0.25">
      <c r="H56" s="81"/>
      <c r="I56" s="89"/>
      <c r="J56" s="69"/>
      <c r="K56" s="69"/>
      <c r="L56" s="69"/>
      <c r="M56" s="69"/>
      <c r="N56" s="69"/>
      <c r="O56" s="69"/>
      <c r="P56" s="90"/>
      <c r="Q56" s="81"/>
      <c r="T56" s="41"/>
      <c r="U56" s="42"/>
      <c r="V56" s="41"/>
    </row>
    <row r="57" spans="8:22" ht="18.75" customHeight="1" x14ac:dyDescent="0.25">
      <c r="H57" s="81"/>
      <c r="I57" s="89"/>
      <c r="J57" s="131" t="str">
        <f>IF(ISERROR(INDEX(BASE!$M$6:$X$35,MATCH(BASE!$K$6,BASE!$M$6:$M$35,0),7)),"",INDEX(BASE!$M$6:$X$35,MATCH(BASE!$K$6,BASE!$M$6:$M$35,0),7))</f>
        <v/>
      </c>
      <c r="K57" s="131"/>
      <c r="L57" s="131"/>
      <c r="M57" s="83"/>
      <c r="N57" s="69"/>
      <c r="O57" s="69"/>
      <c r="P57" s="90"/>
      <c r="Q57" s="81"/>
      <c r="T57" s="41"/>
      <c r="U57" s="42"/>
      <c r="V57" s="41"/>
    </row>
    <row r="58" spans="8:22" ht="11.25" customHeight="1" x14ac:dyDescent="0.25">
      <c r="H58" s="81"/>
      <c r="I58" s="89"/>
      <c r="J58" s="81"/>
      <c r="K58" s="81"/>
      <c r="L58" s="81"/>
      <c r="M58" s="81"/>
      <c r="N58" s="81"/>
      <c r="O58" s="81"/>
      <c r="P58" s="90"/>
      <c r="Q58" s="81"/>
      <c r="T58" s="41"/>
      <c r="U58" s="42"/>
      <c r="V58" s="41"/>
    </row>
    <row r="59" spans="8:22" ht="18.75" customHeight="1" x14ac:dyDescent="0.25">
      <c r="H59" s="81"/>
      <c r="I59" s="89"/>
      <c r="J59" s="77" t="s">
        <v>102</v>
      </c>
      <c r="K59" s="77"/>
      <c r="L59" s="77"/>
      <c r="M59" s="77"/>
      <c r="N59" s="69"/>
      <c r="O59" s="69"/>
      <c r="P59" s="90"/>
      <c r="Q59" s="81"/>
      <c r="T59" s="41"/>
      <c r="U59" s="42"/>
      <c r="V59" s="41"/>
    </row>
    <row r="60" spans="8:22" ht="18.75" customHeight="1" x14ac:dyDescent="0.25">
      <c r="H60" s="81"/>
      <c r="I60" s="89"/>
      <c r="J60" s="132" t="s">
        <v>100</v>
      </c>
      <c r="K60" s="132"/>
      <c r="L60" s="71"/>
      <c r="M60" s="132" t="s">
        <v>101</v>
      </c>
      <c r="N60" s="132"/>
      <c r="O60" s="132"/>
      <c r="P60" s="90"/>
      <c r="Q60" s="81"/>
      <c r="T60" s="41"/>
      <c r="U60" s="42"/>
      <c r="V60" s="41"/>
    </row>
    <row r="61" spans="8:22" ht="18.75" customHeight="1" x14ac:dyDescent="0.25">
      <c r="H61" s="81"/>
      <c r="I61" s="89"/>
      <c r="J61" s="128" t="str">
        <f>IF(ISERROR(INDEX(BASE!$M$6:$X$35,MATCH(BASE!$K$6,BASE!$M$6:$M$35,0),9)),"",INDEX(BASE!$M$6:$X$35,MATCH(BASE!$K$6,BASE!$M$6:$M$35,0),9))</f>
        <v/>
      </c>
      <c r="K61" s="128"/>
      <c r="L61" s="84"/>
      <c r="M61" s="129" t="str">
        <f>IF(ISERROR(INDEX(BASE!$M$6:$X$35,MATCH(BASE!$K$6,BASE!$M$6:$M$35,0),8)),"",INDEX(BASE!$M$6:$X$35,MATCH(BASE!$K$6,BASE!$M$6:$M$35,0),8))</f>
        <v/>
      </c>
      <c r="N61" s="129"/>
      <c r="O61" s="129"/>
      <c r="P61" s="90"/>
      <c r="Q61" s="81"/>
      <c r="T61" s="41"/>
      <c r="U61" s="42"/>
      <c r="V61" s="41"/>
    </row>
    <row r="62" spans="8:22" ht="18.75" customHeight="1" x14ac:dyDescent="0.25">
      <c r="H62" s="81"/>
      <c r="I62" s="89"/>
      <c r="J62" s="128" t="str">
        <f>IF(ISERROR(INDEX(BASE!$M$6:$X$35,MATCH(BASE!$K$6,BASE!$M$6:$M$35,0),10)),"",INDEX(BASE!$M$6:$X$35,MATCH(BASE!$K$6,BASE!$M$6:$M$35,0),10))</f>
        <v/>
      </c>
      <c r="K62" s="128"/>
      <c r="L62" s="84"/>
      <c r="M62" s="84"/>
      <c r="N62" s="69"/>
      <c r="O62" s="69"/>
      <c r="P62" s="90"/>
      <c r="Q62" s="81"/>
      <c r="T62" s="41"/>
      <c r="U62" s="42"/>
      <c r="V62" s="41"/>
    </row>
    <row r="63" spans="8:22" ht="18.75" customHeight="1" x14ac:dyDescent="0.25">
      <c r="H63" s="81"/>
      <c r="I63" s="89"/>
      <c r="J63" s="81"/>
      <c r="K63" s="81"/>
      <c r="L63" s="81"/>
      <c r="M63" s="81"/>
      <c r="N63" s="81"/>
      <c r="O63" s="81"/>
      <c r="P63" s="90"/>
      <c r="Q63" s="81"/>
      <c r="T63" s="41"/>
      <c r="U63" s="42"/>
      <c r="V63" s="41"/>
    </row>
    <row r="64" spans="8:22" ht="18.75" customHeight="1" x14ac:dyDescent="0.25">
      <c r="H64" s="81"/>
      <c r="I64" s="89"/>
      <c r="J64" s="69"/>
      <c r="K64" s="69"/>
      <c r="L64" s="69"/>
      <c r="M64" s="69"/>
      <c r="N64" s="69"/>
      <c r="O64" s="69"/>
      <c r="P64" s="90"/>
      <c r="Q64" s="81"/>
      <c r="T64" s="41"/>
      <c r="U64" s="42"/>
      <c r="V64" s="41"/>
    </row>
    <row r="65" spans="8:22" ht="26.25" customHeight="1" x14ac:dyDescent="0.25">
      <c r="H65" s="81"/>
      <c r="I65" s="89"/>
      <c r="J65" s="69"/>
      <c r="K65" s="69"/>
      <c r="L65" s="69"/>
      <c r="M65" s="69"/>
      <c r="N65" s="69"/>
      <c r="O65" s="69"/>
      <c r="P65" s="90"/>
      <c r="Q65" s="81"/>
      <c r="T65" s="41"/>
      <c r="U65" s="42"/>
      <c r="V65" s="41"/>
    </row>
    <row r="66" spans="8:22" ht="18.75" customHeight="1" x14ac:dyDescent="0.25">
      <c r="H66" s="81"/>
      <c r="I66" s="89"/>
      <c r="J66" s="85"/>
      <c r="K66" s="85"/>
      <c r="L66" s="85"/>
      <c r="M66" s="85"/>
      <c r="N66" s="69"/>
      <c r="O66" s="69"/>
      <c r="P66" s="90"/>
      <c r="Q66" s="81"/>
      <c r="T66" s="41"/>
      <c r="U66" s="42"/>
      <c r="V66" s="41"/>
    </row>
    <row r="67" spans="8:22" ht="18.75" customHeight="1" x14ac:dyDescent="0.25">
      <c r="H67" s="81"/>
      <c r="I67" s="91"/>
      <c r="J67" s="86" t="s">
        <v>57</v>
      </c>
      <c r="K67" s="86"/>
      <c r="L67" s="86"/>
      <c r="M67" s="86"/>
      <c r="N67" s="79"/>
      <c r="O67" s="79"/>
      <c r="P67" s="92"/>
      <c r="Q67" s="81"/>
      <c r="T67" s="41"/>
      <c r="U67" s="42"/>
      <c r="V67" s="41"/>
    </row>
    <row r="68" spans="8:22" ht="26.25" customHeight="1" x14ac:dyDescent="0.25">
      <c r="H68" s="81"/>
      <c r="I68" s="80"/>
      <c r="J68" s="80"/>
      <c r="K68" s="80"/>
      <c r="L68" s="80"/>
      <c r="M68" s="80"/>
      <c r="N68" s="80"/>
      <c r="O68" s="80"/>
      <c r="P68" s="80"/>
      <c r="Q68" s="81"/>
      <c r="T68" s="41"/>
      <c r="U68" s="42"/>
      <c r="V68" s="41"/>
    </row>
    <row r="69" spans="8:22" ht="26.25" customHeight="1" x14ac:dyDescent="0.25">
      <c r="H69" s="81"/>
      <c r="I69" s="81"/>
      <c r="J69" s="81"/>
      <c r="K69" s="81"/>
      <c r="L69" s="81"/>
      <c r="M69" s="81"/>
      <c r="N69" s="81"/>
      <c r="O69" s="81"/>
      <c r="P69" s="81"/>
      <c r="Q69" s="81"/>
      <c r="T69" s="41"/>
      <c r="U69" s="42"/>
      <c r="V69" s="41"/>
    </row>
    <row r="70" spans="8:22" ht="18.75" customHeight="1" x14ac:dyDescent="0.25">
      <c r="H70" s="81"/>
      <c r="I70" s="87"/>
      <c r="J70" s="70"/>
      <c r="K70" s="70"/>
      <c r="L70" s="70"/>
      <c r="M70" s="70"/>
      <c r="N70" s="70"/>
      <c r="O70" s="70"/>
      <c r="P70" s="88"/>
      <c r="Q70" s="81"/>
      <c r="T70" s="41"/>
      <c r="U70" s="42"/>
      <c r="V70" s="41"/>
    </row>
    <row r="71" spans="8:22" ht="18.75" customHeight="1" x14ac:dyDescent="0.25">
      <c r="H71" s="81"/>
      <c r="I71" s="89"/>
      <c r="J71" s="69"/>
      <c r="K71" s="69"/>
      <c r="L71" s="69"/>
      <c r="M71" s="69"/>
      <c r="N71" s="69"/>
      <c r="O71" s="69"/>
      <c r="P71" s="90"/>
      <c r="Q71" s="81"/>
      <c r="T71" s="41"/>
      <c r="U71" s="42"/>
      <c r="V71" s="41"/>
    </row>
    <row r="72" spans="8:22" ht="18.75" customHeight="1" x14ac:dyDescent="0.25">
      <c r="H72" s="81"/>
      <c r="I72" s="89"/>
      <c r="J72" s="69"/>
      <c r="K72" s="69"/>
      <c r="L72" s="69"/>
      <c r="M72" s="69"/>
      <c r="N72" s="69"/>
      <c r="O72" s="69"/>
      <c r="P72" s="90"/>
      <c r="Q72" s="81"/>
      <c r="T72" s="41"/>
      <c r="U72" s="42"/>
      <c r="V72" s="41"/>
    </row>
    <row r="73" spans="8:22" ht="18.75" customHeight="1" x14ac:dyDescent="0.25">
      <c r="H73" s="81"/>
      <c r="I73" s="89"/>
      <c r="J73" s="76" t="s">
        <v>77</v>
      </c>
      <c r="K73" s="130" t="str">
        <f>IF(ISERROR(INDEX(BASE!$M$6:$X$35,MATCH(BASE!$K$7,BASE!$M$6:$M$35,0),10)),"",INDEX(BASE!$M$6:$X$35,MATCH(BASE!$K$7,BASE!$M$6:$M$35,0),10))</f>
        <v/>
      </c>
      <c r="L73" s="130"/>
      <c r="M73" s="130"/>
      <c r="N73" s="130"/>
      <c r="O73" s="76" t="s">
        <v>80</v>
      </c>
      <c r="P73" s="90"/>
      <c r="Q73" s="81"/>
      <c r="T73" s="41"/>
      <c r="U73" s="42"/>
      <c r="V73" s="41"/>
    </row>
    <row r="74" spans="8:22" ht="9.75" customHeight="1" x14ac:dyDescent="0.25">
      <c r="H74" s="81"/>
      <c r="I74" s="89"/>
      <c r="J74" s="69"/>
      <c r="K74" s="69"/>
      <c r="L74" s="69"/>
      <c r="M74" s="69"/>
      <c r="N74" s="81"/>
      <c r="O74" s="81"/>
      <c r="P74" s="90"/>
      <c r="Q74" s="81"/>
      <c r="T74" s="41"/>
      <c r="U74" s="42"/>
      <c r="V74" s="41"/>
    </row>
    <row r="75" spans="8:22" ht="18.75" customHeight="1" x14ac:dyDescent="0.25">
      <c r="H75" s="81"/>
      <c r="I75" s="89"/>
      <c r="J75" s="77" t="s">
        <v>79</v>
      </c>
      <c r="K75" s="76"/>
      <c r="L75" s="76"/>
      <c r="M75" s="77" t="s">
        <v>81</v>
      </c>
      <c r="N75" s="77"/>
      <c r="O75" s="77"/>
      <c r="P75" s="90"/>
      <c r="Q75" s="81"/>
      <c r="T75" s="41"/>
      <c r="U75" s="42"/>
      <c r="V75" s="41"/>
    </row>
    <row r="76" spans="8:22" ht="9.75" customHeight="1" x14ac:dyDescent="0.25">
      <c r="H76" s="81"/>
      <c r="I76" s="89"/>
      <c r="J76" s="81"/>
      <c r="K76" s="81"/>
      <c r="L76" s="81"/>
      <c r="M76" s="81"/>
      <c r="N76" s="69"/>
      <c r="O76" s="69"/>
      <c r="P76" s="90"/>
      <c r="Q76" s="81"/>
      <c r="T76" s="41"/>
      <c r="U76" s="42"/>
      <c r="V76" s="41"/>
    </row>
    <row r="77" spans="8:22" ht="18.75" customHeight="1" x14ac:dyDescent="0.25">
      <c r="H77" s="81"/>
      <c r="I77" s="89"/>
      <c r="J77" s="130" t="str">
        <f>IF(ISERROR(INDEX(BASE!$M$6:$X$35,MATCH(BASE!$K$7,BASE!$M$6:$M$35,0),1)),"",INDEX(BASE!$M$6:$X$35,MATCH(BASE!$K$7,BASE!$M$6:$M$35,0),1))</f>
        <v/>
      </c>
      <c r="K77" s="130"/>
      <c r="L77" s="130"/>
      <c r="M77" s="77" t="s">
        <v>75</v>
      </c>
      <c r="N77" s="77"/>
      <c r="O77" s="77"/>
      <c r="P77" s="90"/>
      <c r="Q77" s="81"/>
      <c r="T77" s="41"/>
      <c r="U77" s="42"/>
      <c r="V77" s="41"/>
    </row>
    <row r="78" spans="8:22" ht="9.75" customHeight="1" x14ac:dyDescent="0.25">
      <c r="H78" s="81"/>
      <c r="I78" s="89"/>
      <c r="J78" s="81"/>
      <c r="K78" s="81"/>
      <c r="L78" s="81"/>
      <c r="M78" s="81"/>
      <c r="N78" s="77"/>
      <c r="O78" s="77"/>
      <c r="P78" s="90"/>
      <c r="Q78" s="81"/>
      <c r="T78" s="41"/>
      <c r="U78" s="42"/>
      <c r="V78" s="41"/>
    </row>
    <row r="79" spans="8:22" ht="18.75" customHeight="1" x14ac:dyDescent="0.25">
      <c r="H79" s="81"/>
      <c r="I79" s="89"/>
      <c r="J79" s="82" t="s">
        <v>103</v>
      </c>
      <c r="K79" s="82"/>
      <c r="L79" s="82"/>
      <c r="M79" s="82"/>
      <c r="N79" s="77"/>
      <c r="O79" s="77"/>
      <c r="P79" s="90"/>
      <c r="Q79" s="81"/>
      <c r="T79" s="41"/>
      <c r="U79" s="42"/>
      <c r="V79" s="41"/>
    </row>
    <row r="80" spans="8:22" ht="9.75" customHeight="1" x14ac:dyDescent="0.25">
      <c r="H80" s="81"/>
      <c r="I80" s="89"/>
      <c r="J80" s="69"/>
      <c r="K80" s="69"/>
      <c r="L80" s="69"/>
      <c r="M80" s="69"/>
      <c r="N80" s="69"/>
      <c r="O80" s="69"/>
      <c r="P80" s="90"/>
      <c r="Q80" s="81"/>
      <c r="T80" s="41"/>
      <c r="U80" s="42"/>
      <c r="V80" s="41"/>
    </row>
    <row r="81" spans="1:42" ht="18.75" customHeight="1" x14ac:dyDescent="0.25">
      <c r="H81" s="81"/>
      <c r="I81" s="89"/>
      <c r="J81" s="131" t="str">
        <f>IF(ISERROR(INDEX(BASE!$M$6:$X$35,MATCH(BASE!$K$7,BASE!$M$6:$M$35,0),7)),"",INDEX(BASE!$M$6:$X$35,MATCH(BASE!$K$7,BASE!$M$6:$M$35,0),7))</f>
        <v/>
      </c>
      <c r="K81" s="131"/>
      <c r="L81" s="131"/>
      <c r="M81" s="83"/>
      <c r="N81" s="69"/>
      <c r="O81" s="69"/>
      <c r="P81" s="90"/>
      <c r="Q81" s="81"/>
      <c r="T81" s="41"/>
      <c r="U81" s="42"/>
      <c r="V81" s="41"/>
    </row>
    <row r="82" spans="1:42" ht="11.25" customHeight="1" x14ac:dyDescent="0.25">
      <c r="H82" s="81"/>
      <c r="I82" s="89"/>
      <c r="J82" s="81"/>
      <c r="K82" s="81"/>
      <c r="L82" s="81"/>
      <c r="M82" s="81"/>
      <c r="N82" s="81"/>
      <c r="O82" s="81"/>
      <c r="P82" s="90"/>
      <c r="Q82" s="81"/>
      <c r="T82" s="41"/>
      <c r="U82" s="42"/>
      <c r="V82" s="41"/>
    </row>
    <row r="83" spans="1:42" ht="18.75" customHeight="1" x14ac:dyDescent="0.25">
      <c r="H83" s="81"/>
      <c r="I83" s="89"/>
      <c r="J83" s="77" t="s">
        <v>102</v>
      </c>
      <c r="K83" s="77"/>
      <c r="L83" s="77"/>
      <c r="M83" s="77"/>
      <c r="N83" s="69"/>
      <c r="O83" s="69"/>
      <c r="P83" s="90"/>
      <c r="Q83" s="81"/>
      <c r="T83" s="41"/>
      <c r="U83" s="42"/>
      <c r="V83" s="41"/>
    </row>
    <row r="84" spans="1:42" ht="18.75" customHeight="1" x14ac:dyDescent="0.25">
      <c r="H84" s="81"/>
      <c r="I84" s="89"/>
      <c r="J84" s="132" t="s">
        <v>100</v>
      </c>
      <c r="K84" s="132"/>
      <c r="L84" s="71"/>
      <c r="M84" s="132" t="s">
        <v>101</v>
      </c>
      <c r="N84" s="132"/>
      <c r="O84" s="132"/>
      <c r="P84" s="90"/>
      <c r="Q84" s="81"/>
      <c r="T84" s="41"/>
      <c r="U84" s="42"/>
      <c r="V84" s="41"/>
    </row>
    <row r="85" spans="1:42" ht="18.75" customHeight="1" x14ac:dyDescent="0.25">
      <c r="H85" s="81"/>
      <c r="I85" s="89"/>
      <c r="J85" s="128" t="str">
        <f>IF(ISERROR(INDEX(BASE!$M$6:$X$35,MATCH(BASE!$K$7,BASE!$M$6:$M$35,0),9)),"",INDEX(BASE!$M$6:$X$35,MATCH(BASE!$K$7,BASE!$M$6:$M$35,0),9))</f>
        <v/>
      </c>
      <c r="K85" s="128"/>
      <c r="L85" s="84"/>
      <c r="M85" s="129" t="str">
        <f>IF(ISERROR(INDEX(BASE!$M$6:$X$35,MATCH(BASE!$K$7,BASE!$M$6:$M$35,0),8)),"",INDEX(BASE!$M$6:$X$35,MATCH(BASE!$K$7,BASE!$M$6:$M$35,0),8))</f>
        <v/>
      </c>
      <c r="N85" s="129"/>
      <c r="O85" s="129"/>
      <c r="P85" s="90"/>
      <c r="Q85" s="81"/>
      <c r="T85" s="41"/>
      <c r="U85" s="42"/>
      <c r="V85" s="41"/>
    </row>
    <row r="86" spans="1:42" ht="18.75" customHeight="1" x14ac:dyDescent="0.25">
      <c r="H86" s="81"/>
      <c r="I86" s="89"/>
      <c r="J86" s="128" t="str">
        <f>IF(ISERROR(INDEX(BASE!$M$6:$X$35,MATCH(BASE!$K$7,BASE!$M$6:$M$35,0),10)),"",INDEX(BASE!$M$6:$X$35,MATCH(BASE!$K$7,BASE!$M$6:$M$35,0),10))</f>
        <v/>
      </c>
      <c r="K86" s="128"/>
      <c r="L86" s="84"/>
      <c r="M86" s="84"/>
      <c r="N86" s="69"/>
      <c r="O86" s="69"/>
      <c r="P86" s="90"/>
      <c r="Q86" s="81"/>
      <c r="T86" s="41"/>
      <c r="U86" s="42"/>
      <c r="V86" s="41"/>
    </row>
    <row r="87" spans="1:42" ht="18.75" customHeight="1" x14ac:dyDescent="0.25">
      <c r="H87" s="81"/>
      <c r="I87" s="89"/>
      <c r="J87" s="81"/>
      <c r="K87" s="81"/>
      <c r="L87" s="81"/>
      <c r="M87" s="81"/>
      <c r="N87" s="81"/>
      <c r="O87" s="81"/>
      <c r="P87" s="90"/>
      <c r="Q87" s="81"/>
      <c r="T87" s="41"/>
      <c r="U87" s="42"/>
      <c r="V87" s="41"/>
    </row>
    <row r="88" spans="1:42" ht="18.75" customHeight="1" x14ac:dyDescent="0.25">
      <c r="H88" s="81"/>
      <c r="I88" s="89"/>
      <c r="J88" s="69"/>
      <c r="K88" s="69"/>
      <c r="L88" s="69"/>
      <c r="M88" s="69"/>
      <c r="N88" s="69"/>
      <c r="O88" s="69"/>
      <c r="P88" s="90"/>
      <c r="Q88" s="81"/>
      <c r="T88" s="41"/>
      <c r="U88" s="42"/>
      <c r="V88" s="41"/>
    </row>
    <row r="89" spans="1:42" ht="26.25" customHeight="1" x14ac:dyDescent="0.25">
      <c r="H89" s="81"/>
      <c r="I89" s="89"/>
      <c r="J89" s="69"/>
      <c r="K89" s="69"/>
      <c r="L89" s="69"/>
      <c r="M89" s="69"/>
      <c r="N89" s="69"/>
      <c r="O89" s="69"/>
      <c r="P89" s="90"/>
      <c r="Q89" s="81"/>
      <c r="T89" s="41"/>
      <c r="U89" s="42"/>
      <c r="V89" s="41"/>
    </row>
    <row r="90" spans="1:42" ht="18.75" customHeight="1" x14ac:dyDescent="0.25">
      <c r="H90" s="81"/>
      <c r="I90" s="89"/>
      <c r="J90" s="85"/>
      <c r="K90" s="85"/>
      <c r="L90" s="85"/>
      <c r="M90" s="85"/>
      <c r="N90" s="69"/>
      <c r="O90" s="69"/>
      <c r="P90" s="90"/>
      <c r="Q90" s="81"/>
      <c r="T90" s="41"/>
      <c r="U90" s="42"/>
      <c r="V90" s="41"/>
    </row>
    <row r="91" spans="1:42" ht="18.75" customHeight="1" x14ac:dyDescent="0.25">
      <c r="F91" s="44"/>
      <c r="H91" s="81"/>
      <c r="I91" s="91"/>
      <c r="J91" s="86" t="s">
        <v>57</v>
      </c>
      <c r="K91" s="86"/>
      <c r="L91" s="86"/>
      <c r="M91" s="86"/>
      <c r="N91" s="79"/>
      <c r="O91" s="79"/>
      <c r="P91" s="92"/>
      <c r="Q91" s="81"/>
      <c r="T91" s="41"/>
      <c r="U91" s="42"/>
      <c r="V91" s="41"/>
    </row>
    <row r="92" spans="1:42" ht="18.75" customHeight="1" x14ac:dyDescent="0.25">
      <c r="H92" s="81"/>
      <c r="I92" s="81"/>
      <c r="J92" s="81"/>
      <c r="K92" s="81"/>
      <c r="L92" s="81"/>
      <c r="M92" s="81"/>
      <c r="N92" s="81"/>
      <c r="O92" s="81"/>
      <c r="P92" s="81"/>
      <c r="Q92" s="81"/>
      <c r="T92" s="41"/>
      <c r="U92" s="42"/>
      <c r="V92" s="41"/>
    </row>
    <row r="93" spans="1:42" s="4" customFormat="1" ht="18.75" customHeight="1" x14ac:dyDescent="0.25">
      <c r="A93" s="66"/>
      <c r="B93" s="25"/>
      <c r="H93" s="69"/>
      <c r="I93" s="69"/>
      <c r="J93" s="69"/>
      <c r="K93" s="69"/>
      <c r="L93" s="69"/>
      <c r="M93" s="69"/>
      <c r="N93" s="69"/>
      <c r="O93" s="69"/>
      <c r="P93" s="69"/>
      <c r="Q93" s="69"/>
      <c r="T93" s="40"/>
      <c r="U93" s="40"/>
      <c r="V93" s="40"/>
      <c r="AP93" s="52" t="s">
        <v>88</v>
      </c>
    </row>
    <row r="94" spans="1:42" ht="18.75" customHeight="1" x14ac:dyDescent="0.25">
      <c r="A94" s="66"/>
      <c r="B94" s="25"/>
      <c r="C94" s="4"/>
      <c r="H94" s="81"/>
      <c r="I94" s="87"/>
      <c r="J94" s="70"/>
      <c r="K94" s="70"/>
      <c r="L94" s="70"/>
      <c r="M94" s="70"/>
      <c r="N94" s="70"/>
      <c r="O94" s="70"/>
      <c r="P94" s="88"/>
      <c r="Q94" s="81"/>
      <c r="T94" s="41"/>
      <c r="U94" s="42"/>
      <c r="V94" s="41"/>
    </row>
    <row r="95" spans="1:42" ht="18.75" customHeight="1" x14ac:dyDescent="0.25">
      <c r="A95" s="66"/>
      <c r="B95" s="25"/>
      <c r="C95" s="4"/>
      <c r="H95" s="81"/>
      <c r="I95" s="89"/>
      <c r="J95" s="71" t="s">
        <v>50</v>
      </c>
      <c r="K95" s="72"/>
      <c r="L95" s="72"/>
      <c r="M95" s="72"/>
      <c r="N95" s="69"/>
      <c r="O95" s="69"/>
      <c r="P95" s="90"/>
      <c r="Q95" s="81"/>
      <c r="T95" s="41"/>
      <c r="U95" s="42"/>
      <c r="V95" s="41"/>
    </row>
    <row r="96" spans="1:42" ht="11.25" customHeight="1" x14ac:dyDescent="0.25">
      <c r="A96" s="66"/>
      <c r="B96" s="25"/>
      <c r="C96" s="4"/>
      <c r="H96" s="81"/>
      <c r="I96" s="89"/>
      <c r="J96" s="69"/>
      <c r="K96" s="69"/>
      <c r="L96" s="69"/>
      <c r="M96" s="69"/>
      <c r="N96" s="69"/>
      <c r="O96" s="69"/>
      <c r="P96" s="90"/>
      <c r="Q96" s="81"/>
      <c r="T96" s="41"/>
      <c r="U96" s="42"/>
      <c r="V96" s="41"/>
    </row>
    <row r="97" spans="1:22" ht="18.75" customHeight="1" x14ac:dyDescent="0.25">
      <c r="A97" s="66"/>
      <c r="B97" s="25"/>
      <c r="C97" s="4"/>
      <c r="H97" s="81"/>
      <c r="I97" s="89"/>
      <c r="J97" s="68" t="str">
        <f>IF(ISERROR(INDEX(BASE!$M$6:$X$35,MATCH(BASE!$K$8,BASE!$M$6:$M$35,0),11)),"",INDEX(BASE!$M$6:$X$35,MATCH(BASE!$K$8,BASE!$M$6:$M$35,0),11))</f>
        <v/>
      </c>
      <c r="K97" s="73"/>
      <c r="L97" s="73"/>
      <c r="M97" s="73"/>
      <c r="N97" s="69"/>
      <c r="O97" s="69"/>
      <c r="P97" s="90"/>
      <c r="Q97" s="81"/>
      <c r="T97" s="41"/>
      <c r="U97" s="42"/>
      <c r="V97" s="41"/>
    </row>
    <row r="98" spans="1:22" ht="18.75" customHeight="1" x14ac:dyDescent="0.25">
      <c r="A98" s="66"/>
      <c r="B98" s="25"/>
      <c r="C98" s="4"/>
      <c r="H98" s="81"/>
      <c r="I98" s="89"/>
      <c r="J98" s="69"/>
      <c r="K98" s="69"/>
      <c r="L98" s="69"/>
      <c r="M98" s="69"/>
      <c r="N98" s="69"/>
      <c r="O98" s="69"/>
      <c r="P98" s="90"/>
      <c r="Q98" s="81"/>
      <c r="T98" s="41"/>
      <c r="U98" s="42"/>
      <c r="V98" s="41"/>
    </row>
    <row r="99" spans="1:22" ht="18.75" customHeight="1" x14ac:dyDescent="0.3">
      <c r="A99" s="66"/>
      <c r="B99" s="25"/>
      <c r="C99" s="4"/>
      <c r="H99" s="81"/>
      <c r="I99" s="89"/>
      <c r="J99" s="74" t="s">
        <v>99</v>
      </c>
      <c r="K99" s="74"/>
      <c r="L99" s="74"/>
      <c r="M99" s="74"/>
      <c r="N99" s="69"/>
      <c r="O99" s="69"/>
      <c r="P99" s="90"/>
      <c r="Q99" s="81"/>
      <c r="T99" s="41"/>
      <c r="U99" s="42"/>
      <c r="V99" s="41"/>
    </row>
    <row r="100" spans="1:22" ht="18.75" customHeight="1" x14ac:dyDescent="0.25">
      <c r="A100" s="66"/>
      <c r="B100" s="11"/>
      <c r="C100" s="4"/>
      <c r="E100" s="14"/>
      <c r="H100" s="81"/>
      <c r="I100" s="89"/>
      <c r="J100" s="71" t="s">
        <v>98</v>
      </c>
      <c r="K100" s="71"/>
      <c r="L100" s="71"/>
      <c r="M100" s="71"/>
      <c r="N100" s="69"/>
      <c r="O100" s="69"/>
      <c r="P100" s="90"/>
      <c r="Q100" s="81"/>
      <c r="T100" s="41"/>
      <c r="U100" s="42"/>
      <c r="V100" s="41"/>
    </row>
    <row r="101" spans="1:22" ht="26.25" customHeight="1" x14ac:dyDescent="0.25">
      <c r="A101" s="66"/>
      <c r="B101" s="11"/>
      <c r="C101" s="4"/>
      <c r="H101" s="81"/>
      <c r="I101" s="89"/>
      <c r="J101" s="72" t="s">
        <v>51</v>
      </c>
      <c r="K101" s="72"/>
      <c r="L101" s="72"/>
      <c r="M101" s="72"/>
      <c r="N101" s="69"/>
      <c r="O101" s="69"/>
      <c r="P101" s="90"/>
      <c r="Q101" s="81"/>
      <c r="T101" s="41"/>
      <c r="U101" s="42"/>
      <c r="V101" s="41"/>
    </row>
    <row r="102" spans="1:22" ht="18.75" customHeight="1" x14ac:dyDescent="0.25">
      <c r="A102" s="66"/>
      <c r="B102" s="11"/>
      <c r="C102" s="4"/>
      <c r="H102" s="81"/>
      <c r="I102" s="89"/>
      <c r="J102" s="69"/>
      <c r="K102" s="69"/>
      <c r="L102" s="69"/>
      <c r="M102" s="69"/>
      <c r="N102" s="69"/>
      <c r="O102" s="69"/>
      <c r="P102" s="90"/>
      <c r="Q102" s="81"/>
      <c r="T102" s="41"/>
      <c r="U102" s="42"/>
      <c r="V102" s="41"/>
    </row>
    <row r="103" spans="1:22" ht="18.75" customHeight="1" x14ac:dyDescent="0.25">
      <c r="A103" s="66"/>
      <c r="B103" s="11"/>
      <c r="C103" s="4"/>
      <c r="E103" s="14"/>
      <c r="H103" s="81"/>
      <c r="I103" s="89"/>
      <c r="J103" s="75"/>
      <c r="K103" s="75"/>
      <c r="L103" s="75"/>
      <c r="M103" s="75"/>
      <c r="N103" s="69"/>
      <c r="O103" s="69"/>
      <c r="P103" s="90"/>
      <c r="Q103" s="81"/>
      <c r="T103" s="41"/>
      <c r="U103" s="42"/>
      <c r="V103" s="41"/>
    </row>
    <row r="104" spans="1:22" ht="18.75" customHeight="1" x14ac:dyDescent="0.25">
      <c r="A104" s="66"/>
      <c r="B104" s="11"/>
      <c r="C104" s="4"/>
      <c r="H104" s="81"/>
      <c r="I104" s="89"/>
      <c r="J104" s="76"/>
      <c r="K104" s="76"/>
      <c r="L104" s="76" t="s">
        <v>52</v>
      </c>
      <c r="M104" s="136" t="str">
        <f>IF(ISERROR(INDEX(BASE!$M$6:$X$35,MATCH(BASE!$K$8,BASE!$M$6:$M$35,0),3)),"",INDEX(BASE!$M$6:$X$35,MATCH(BASE!$K$8,BASE!$M$6:$M$35,0),3))</f>
        <v/>
      </c>
      <c r="N104" s="136"/>
      <c r="O104" s="136"/>
      <c r="P104" s="90"/>
      <c r="Q104" s="81"/>
      <c r="T104" s="41"/>
      <c r="U104" s="42"/>
      <c r="V104" s="41"/>
    </row>
    <row r="105" spans="1:22" ht="18.75" customHeight="1" x14ac:dyDescent="0.25">
      <c r="A105" s="66"/>
      <c r="B105" s="11"/>
      <c r="C105" s="4"/>
      <c r="H105" s="81"/>
      <c r="I105" s="89"/>
      <c r="J105" s="69"/>
      <c r="K105" s="69"/>
      <c r="L105" s="69"/>
      <c r="M105" s="69"/>
      <c r="N105" s="69"/>
      <c r="O105" s="69"/>
      <c r="P105" s="90"/>
      <c r="Q105" s="81"/>
      <c r="T105" s="41"/>
      <c r="U105" s="42"/>
      <c r="V105" s="41"/>
    </row>
    <row r="106" spans="1:22" ht="18.75" customHeight="1" x14ac:dyDescent="0.25">
      <c r="A106" s="66"/>
      <c r="B106" s="11"/>
      <c r="C106" s="4"/>
      <c r="E106" s="14"/>
      <c r="H106" s="81"/>
      <c r="I106" s="89"/>
      <c r="J106" s="76"/>
      <c r="K106" s="76"/>
      <c r="L106" s="77" t="s">
        <v>53</v>
      </c>
      <c r="M106" s="136" t="str">
        <f>IF(ISERROR(INDEX(BASE!$M$6:$X$35,MATCH(BASE!$K$8,BASE!$M$6:$M$35,0),4)),"",INDEX(BASE!$M$6:$X$35,MATCH(BASE!$K$8,BASE!$M$6:$M$35,0),4))</f>
        <v/>
      </c>
      <c r="N106" s="136"/>
      <c r="O106" s="136"/>
      <c r="P106" s="90"/>
      <c r="Q106" s="81"/>
      <c r="T106" s="41"/>
      <c r="U106" s="42"/>
      <c r="V106" s="41"/>
    </row>
    <row r="107" spans="1:22" ht="18.75" customHeight="1" x14ac:dyDescent="0.25">
      <c r="A107" s="66"/>
      <c r="B107" s="11"/>
      <c r="C107" s="4"/>
      <c r="H107" s="81"/>
      <c r="I107" s="89"/>
      <c r="J107" s="69"/>
      <c r="K107" s="69"/>
      <c r="L107" s="69"/>
      <c r="M107" s="69"/>
      <c r="N107" s="69"/>
      <c r="O107" s="69"/>
      <c r="P107" s="90"/>
      <c r="Q107" s="81"/>
      <c r="T107" s="41"/>
      <c r="U107" s="42"/>
      <c r="V107" s="41"/>
    </row>
    <row r="108" spans="1:22" ht="18.75" customHeight="1" x14ac:dyDescent="0.25">
      <c r="A108" s="67"/>
      <c r="B108" s="67"/>
      <c r="C108" s="4"/>
      <c r="H108" s="81"/>
      <c r="I108" s="89"/>
      <c r="J108" s="76"/>
      <c r="K108" s="76"/>
      <c r="L108" s="135" t="s">
        <v>54</v>
      </c>
      <c r="M108" s="135"/>
      <c r="N108" s="133" t="str">
        <f>IF(ISERROR(INDEX(BASE!$M$6:$X$35,MATCH(BASE!$K$8,BASE!$M$6:$M$35,0),6)),"",INDEX(BASE!$M$6:$X$35,MATCH(BASE!$K$8,BASE!$M$6:$M$35,0),6))</f>
        <v/>
      </c>
      <c r="O108" s="133"/>
      <c r="P108" s="90"/>
      <c r="Q108" s="81"/>
      <c r="T108" s="41"/>
      <c r="U108" s="42"/>
      <c r="V108" s="41"/>
    </row>
    <row r="109" spans="1:22" ht="18.75" customHeight="1" x14ac:dyDescent="0.25">
      <c r="A109" s="67"/>
      <c r="B109" s="67"/>
      <c r="C109" s="4"/>
      <c r="E109" s="14"/>
      <c r="H109" s="81"/>
      <c r="I109" s="89"/>
      <c r="J109" s="69"/>
      <c r="K109" s="69"/>
      <c r="L109" s="69"/>
      <c r="M109" s="69"/>
      <c r="N109" s="69"/>
      <c r="O109" s="69"/>
      <c r="P109" s="90"/>
      <c r="Q109" s="81"/>
      <c r="T109" s="41"/>
      <c r="U109" s="42"/>
      <c r="V109" s="41"/>
    </row>
    <row r="110" spans="1:22" ht="23.25" customHeight="1" x14ac:dyDescent="0.3">
      <c r="A110" s="67"/>
      <c r="B110" s="67"/>
      <c r="C110" s="4"/>
      <c r="H110" s="81"/>
      <c r="I110" s="89"/>
      <c r="J110" s="69"/>
      <c r="K110" s="69"/>
      <c r="L110" s="78" t="s">
        <v>58</v>
      </c>
      <c r="M110" s="69"/>
      <c r="N110" s="78"/>
      <c r="O110" s="77"/>
      <c r="P110" s="90"/>
      <c r="Q110" s="81"/>
      <c r="T110" s="41"/>
      <c r="U110" s="42"/>
      <c r="V110" s="41"/>
    </row>
    <row r="111" spans="1:22" ht="11.25" customHeight="1" x14ac:dyDescent="0.25">
      <c r="A111" s="67"/>
      <c r="B111" s="67"/>
      <c r="C111" s="4"/>
      <c r="H111" s="81"/>
      <c r="I111" s="89"/>
      <c r="J111" s="69"/>
      <c r="K111" s="69"/>
      <c r="L111" s="69"/>
      <c r="M111" s="69"/>
      <c r="N111" s="69"/>
      <c r="O111" s="69"/>
      <c r="P111" s="90"/>
      <c r="Q111" s="81"/>
      <c r="T111" s="41"/>
      <c r="U111" s="42"/>
      <c r="V111" s="41"/>
    </row>
    <row r="112" spans="1:22" ht="23.25" customHeight="1" x14ac:dyDescent="0.3">
      <c r="A112" s="67"/>
      <c r="B112" s="67"/>
      <c r="C112" s="4"/>
      <c r="H112" s="81"/>
      <c r="I112" s="89"/>
      <c r="J112" s="69"/>
      <c r="K112" s="69"/>
      <c r="L112" s="134" t="str">
        <f>IF(ISERROR(INDEX(BASE!$M$6:$X$35,MATCH(BASE!$K$8,BASE!$M$6:$M$35,0),12)),"",INDEX(BASE!$M$6:$X$35,MATCH(BASE!$K$8,BASE!$M$6:$M$35,0),12))</f>
        <v/>
      </c>
      <c r="M112" s="134"/>
      <c r="N112" s="134"/>
      <c r="O112" s="134"/>
      <c r="P112" s="90"/>
      <c r="Q112" s="81"/>
      <c r="T112" s="41"/>
      <c r="U112" s="42"/>
      <c r="V112" s="41"/>
    </row>
    <row r="113" spans="1:22" ht="18.75" customHeight="1" x14ac:dyDescent="0.25">
      <c r="A113" s="67"/>
      <c r="B113" s="67"/>
      <c r="C113" s="4"/>
      <c r="H113" s="81"/>
      <c r="I113" s="91"/>
      <c r="J113" s="79"/>
      <c r="K113" s="79"/>
      <c r="L113" s="79"/>
      <c r="M113" s="79"/>
      <c r="N113" s="79"/>
      <c r="O113" s="79"/>
      <c r="P113" s="92"/>
      <c r="Q113" s="81"/>
      <c r="T113" s="41"/>
      <c r="U113" s="42"/>
      <c r="V113" s="41"/>
    </row>
    <row r="114" spans="1:22" ht="26.25" customHeight="1" x14ac:dyDescent="0.25">
      <c r="A114" s="67"/>
      <c r="B114" s="67"/>
      <c r="C114" s="4"/>
      <c r="H114" s="81"/>
      <c r="I114" s="80"/>
      <c r="J114" s="80"/>
      <c r="K114" s="80"/>
      <c r="L114" s="80"/>
      <c r="M114" s="80"/>
      <c r="N114" s="80"/>
      <c r="O114" s="80"/>
      <c r="P114" s="80"/>
      <c r="Q114" s="81"/>
      <c r="T114" s="41"/>
      <c r="U114" s="42"/>
      <c r="V114" s="41"/>
    </row>
    <row r="115" spans="1:22" ht="26.25" customHeight="1" x14ac:dyDescent="0.25">
      <c r="A115" s="67"/>
      <c r="B115" s="67"/>
      <c r="C115" s="4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T115" s="41"/>
      <c r="U115" s="42"/>
      <c r="V115" s="41"/>
    </row>
    <row r="116" spans="1:22" ht="18.75" customHeight="1" x14ac:dyDescent="0.25">
      <c r="A116" s="67"/>
      <c r="B116" s="67"/>
      <c r="C116" s="4"/>
      <c r="H116" s="81"/>
      <c r="I116" s="87"/>
      <c r="J116" s="70"/>
      <c r="K116" s="70"/>
      <c r="L116" s="70"/>
      <c r="M116" s="70"/>
      <c r="N116" s="70"/>
      <c r="O116" s="70"/>
      <c r="P116" s="88"/>
      <c r="Q116" s="81"/>
      <c r="T116" s="41"/>
      <c r="U116" s="42"/>
      <c r="V116" s="41"/>
    </row>
    <row r="117" spans="1:22" ht="18" customHeight="1" x14ac:dyDescent="0.25">
      <c r="A117" s="67"/>
      <c r="B117" s="67"/>
      <c r="C117" s="4"/>
      <c r="H117" s="81"/>
      <c r="I117" s="89"/>
      <c r="J117" s="71" t="s">
        <v>50</v>
      </c>
      <c r="K117" s="71"/>
      <c r="L117" s="71"/>
      <c r="M117" s="71"/>
      <c r="N117" s="69"/>
      <c r="O117" s="69"/>
      <c r="P117" s="90"/>
      <c r="Q117" s="81"/>
      <c r="T117" s="41"/>
      <c r="U117" s="42"/>
      <c r="V117" s="41"/>
    </row>
    <row r="118" spans="1:22" ht="11.25" customHeight="1" x14ac:dyDescent="0.25">
      <c r="A118" s="43"/>
      <c r="B118" s="11"/>
      <c r="H118" s="81"/>
      <c r="I118" s="89"/>
      <c r="J118" s="69"/>
      <c r="K118" s="69"/>
      <c r="L118" s="69"/>
      <c r="M118" s="69"/>
      <c r="N118" s="69"/>
      <c r="O118" s="69"/>
      <c r="P118" s="90"/>
      <c r="Q118" s="81"/>
      <c r="T118" s="41"/>
      <c r="U118" s="42"/>
      <c r="V118" s="41"/>
    </row>
    <row r="119" spans="1:22" ht="18.75" customHeight="1" x14ac:dyDescent="0.25">
      <c r="A119" s="43"/>
      <c r="B119" s="11"/>
      <c r="H119" s="81"/>
      <c r="I119" s="89"/>
      <c r="J119" s="68" t="str">
        <f>IF(ISERROR(INDEX(BASE!$M$6:$X$35,MATCH(BASE!$K$9,BASE!$M$6:$M$35,0),11)),"",INDEX(BASE!$M$6:$X$35,MATCH(BASE!$K$9,BASE!$M$6:$M$35,0),11))</f>
        <v/>
      </c>
      <c r="K119" s="73"/>
      <c r="L119" s="73"/>
      <c r="M119" s="73"/>
      <c r="N119" s="69"/>
      <c r="O119" s="69"/>
      <c r="P119" s="90"/>
      <c r="Q119" s="81"/>
      <c r="T119" s="41"/>
      <c r="U119" s="42"/>
      <c r="V119" s="41"/>
    </row>
    <row r="120" spans="1:22" ht="18.75" customHeight="1" x14ac:dyDescent="0.25">
      <c r="A120" s="20"/>
      <c r="H120" s="81"/>
      <c r="I120" s="89"/>
      <c r="J120" s="69"/>
      <c r="K120" s="69"/>
      <c r="L120" s="69"/>
      <c r="M120" s="69"/>
      <c r="N120" s="69"/>
      <c r="O120" s="69"/>
      <c r="P120" s="90"/>
      <c r="Q120" s="81"/>
      <c r="T120" s="41"/>
      <c r="U120" s="42"/>
      <c r="V120" s="41"/>
    </row>
    <row r="121" spans="1:22" ht="18.75" customHeight="1" x14ac:dyDescent="0.3">
      <c r="A121" s="20"/>
      <c r="H121" s="81"/>
      <c r="I121" s="89"/>
      <c r="J121" s="74" t="s">
        <v>99</v>
      </c>
      <c r="K121" s="74"/>
      <c r="L121" s="74"/>
      <c r="M121" s="74"/>
      <c r="N121" s="69"/>
      <c r="O121" s="69"/>
      <c r="P121" s="90"/>
      <c r="Q121" s="81"/>
      <c r="T121" s="41"/>
      <c r="U121" s="42"/>
      <c r="V121" s="41"/>
    </row>
    <row r="122" spans="1:22" ht="18.75" customHeight="1" x14ac:dyDescent="0.25">
      <c r="A122" s="20"/>
      <c r="H122" s="81"/>
      <c r="I122" s="89"/>
      <c r="J122" s="71" t="s">
        <v>98</v>
      </c>
      <c r="K122" s="71"/>
      <c r="L122" s="71"/>
      <c r="M122" s="71"/>
      <c r="N122" s="69"/>
      <c r="O122" s="69"/>
      <c r="P122" s="90"/>
      <c r="Q122" s="81"/>
      <c r="T122" s="41"/>
      <c r="U122" s="42"/>
      <c r="V122" s="41"/>
    </row>
    <row r="123" spans="1:22" ht="26.25" customHeight="1" x14ac:dyDescent="0.25">
      <c r="H123" s="81"/>
      <c r="I123" s="89"/>
      <c r="J123" s="72" t="s">
        <v>51</v>
      </c>
      <c r="K123" s="72"/>
      <c r="L123" s="72"/>
      <c r="M123" s="72"/>
      <c r="N123" s="69"/>
      <c r="O123" s="69"/>
      <c r="P123" s="90"/>
      <c r="Q123" s="81"/>
      <c r="T123" s="41"/>
      <c r="U123" s="42"/>
      <c r="V123" s="41"/>
    </row>
    <row r="124" spans="1:22" ht="18.75" customHeight="1" x14ac:dyDescent="0.25">
      <c r="H124" s="81"/>
      <c r="I124" s="89"/>
      <c r="J124" s="72"/>
      <c r="K124" s="69"/>
      <c r="L124" s="69"/>
      <c r="M124" s="69"/>
      <c r="N124" s="69"/>
      <c r="O124" s="69"/>
      <c r="P124" s="90"/>
      <c r="Q124" s="81"/>
      <c r="T124" s="41"/>
      <c r="U124" s="42"/>
      <c r="V124" s="41"/>
    </row>
    <row r="125" spans="1:22" ht="18.75" customHeight="1" x14ac:dyDescent="0.25">
      <c r="H125" s="81"/>
      <c r="I125" s="89"/>
      <c r="J125" s="69"/>
      <c r="K125" s="69"/>
      <c r="L125" s="69"/>
      <c r="M125" s="69"/>
      <c r="N125" s="69"/>
      <c r="O125" s="69"/>
      <c r="P125" s="90"/>
      <c r="Q125" s="81"/>
      <c r="T125" s="41"/>
      <c r="U125" s="42"/>
      <c r="V125" s="41"/>
    </row>
    <row r="126" spans="1:22" ht="18.75" customHeight="1" x14ac:dyDescent="0.25">
      <c r="H126" s="81"/>
      <c r="I126" s="89"/>
      <c r="J126" s="76"/>
      <c r="K126" s="76"/>
      <c r="L126" s="76" t="s">
        <v>52</v>
      </c>
      <c r="M126" s="136" t="str">
        <f>IF(ISERROR(INDEX(BASE!$M$6:$X$35,MATCH(BASE!$K$9,BASE!$M$6:$M$35,0),3)),"",INDEX(BASE!$M$6:$X$35,MATCH(BASE!$K$9,BASE!$M$6:$M$35,0),3))</f>
        <v/>
      </c>
      <c r="N126" s="136"/>
      <c r="O126" s="136"/>
      <c r="P126" s="90"/>
      <c r="Q126" s="81"/>
      <c r="T126" s="41"/>
      <c r="U126" s="42"/>
      <c r="V126" s="41"/>
    </row>
    <row r="127" spans="1:22" ht="18.75" customHeight="1" x14ac:dyDescent="0.25">
      <c r="H127" s="81"/>
      <c r="I127" s="89"/>
      <c r="J127" s="69"/>
      <c r="K127" s="69"/>
      <c r="L127" s="69"/>
      <c r="M127" s="69"/>
      <c r="N127" s="69"/>
      <c r="O127" s="69"/>
      <c r="P127" s="90"/>
      <c r="Q127" s="81"/>
      <c r="T127" s="41"/>
      <c r="U127" s="42"/>
      <c r="V127" s="41"/>
    </row>
    <row r="128" spans="1:22" ht="18.75" customHeight="1" x14ac:dyDescent="0.25">
      <c r="H128" s="81"/>
      <c r="I128" s="89"/>
      <c r="J128" s="76"/>
      <c r="K128" s="76"/>
      <c r="L128" s="77" t="s">
        <v>53</v>
      </c>
      <c r="M128" s="136" t="str">
        <f>IF(ISERROR(INDEX(BASE!$M$6:$X$35,MATCH(BASE!$K$9,BASE!$M$6:$M$35,0),4)),"",INDEX(BASE!$M$6:$X$35,MATCH(BASE!$K$9,BASE!$M$6:$M$35,0),4))</f>
        <v/>
      </c>
      <c r="N128" s="136"/>
      <c r="O128" s="136"/>
      <c r="P128" s="90"/>
      <c r="Q128" s="81"/>
      <c r="T128" s="41"/>
      <c r="U128" s="42"/>
      <c r="V128" s="41"/>
    </row>
    <row r="129" spans="4:22" ht="18.75" customHeight="1" x14ac:dyDescent="0.25">
      <c r="H129" s="81"/>
      <c r="I129" s="89"/>
      <c r="J129" s="69"/>
      <c r="K129" s="69"/>
      <c r="L129" s="69"/>
      <c r="M129" s="69"/>
      <c r="N129" s="69"/>
      <c r="O129" s="69"/>
      <c r="P129" s="90"/>
      <c r="Q129" s="81"/>
      <c r="T129" s="41"/>
      <c r="U129" s="42"/>
      <c r="V129" s="41"/>
    </row>
    <row r="130" spans="4:22" ht="18.75" customHeight="1" x14ac:dyDescent="0.3">
      <c r="D130" s="4"/>
      <c r="E130" s="54"/>
      <c r="H130" s="81"/>
      <c r="I130" s="89"/>
      <c r="J130" s="76"/>
      <c r="K130" s="76"/>
      <c r="L130" s="77" t="s">
        <v>54</v>
      </c>
      <c r="M130" s="76"/>
      <c r="N130" s="133" t="str">
        <f>IF(ISERROR(INDEX(BASE!$M$6:$X$35,MATCH(BASE!$K$9,BASE!$M$6:$M$35,0),6)),"",INDEX(BASE!$M$6:$X$35,MATCH(BASE!$K$9,BASE!$M$6:$M$35,0),6))</f>
        <v/>
      </c>
      <c r="O130" s="133"/>
      <c r="P130" s="90"/>
      <c r="Q130" s="81"/>
      <c r="T130" s="41"/>
      <c r="U130" s="42"/>
      <c r="V130" s="41"/>
    </row>
    <row r="131" spans="4:22" ht="18.75" customHeight="1" x14ac:dyDescent="0.3">
      <c r="D131" s="4"/>
      <c r="E131" s="55"/>
      <c r="H131" s="81"/>
      <c r="I131" s="89"/>
      <c r="J131" s="69"/>
      <c r="K131" s="69"/>
      <c r="L131" s="69"/>
      <c r="M131" s="69"/>
      <c r="N131" s="69"/>
      <c r="O131" s="69"/>
      <c r="P131" s="90"/>
      <c r="Q131" s="81"/>
      <c r="T131" s="41"/>
      <c r="U131" s="42"/>
      <c r="V131" s="41"/>
    </row>
    <row r="132" spans="4:22" ht="23.25" customHeight="1" x14ac:dyDescent="0.3">
      <c r="D132" s="56"/>
      <c r="E132" s="57"/>
      <c r="H132" s="81"/>
      <c r="I132" s="89"/>
      <c r="J132" s="69"/>
      <c r="K132" s="69"/>
      <c r="L132" s="78" t="s">
        <v>58</v>
      </c>
      <c r="M132" s="69"/>
      <c r="N132" s="78"/>
      <c r="O132" s="77"/>
      <c r="P132" s="90"/>
      <c r="Q132" s="81"/>
      <c r="T132" s="41"/>
      <c r="U132" s="42"/>
      <c r="V132" s="41"/>
    </row>
    <row r="133" spans="4:22" ht="11.25" customHeight="1" x14ac:dyDescent="0.25">
      <c r="D133" s="4"/>
      <c r="E133" s="4"/>
      <c r="H133" s="81"/>
      <c r="I133" s="89"/>
      <c r="J133" s="69"/>
      <c r="K133" s="69"/>
      <c r="L133" s="69"/>
      <c r="M133" s="69"/>
      <c r="N133" s="69"/>
      <c r="O133" s="69"/>
      <c r="P133" s="90"/>
      <c r="Q133" s="81"/>
      <c r="T133" s="41"/>
      <c r="U133" s="42"/>
      <c r="V133" s="41"/>
    </row>
    <row r="134" spans="4:22" ht="23.25" customHeight="1" x14ac:dyDescent="0.3">
      <c r="D134" s="56"/>
      <c r="E134" s="57"/>
      <c r="H134" s="81"/>
      <c r="I134" s="89"/>
      <c r="J134" s="69"/>
      <c r="K134" s="69"/>
      <c r="L134" s="134" t="str">
        <f>IF(ISERROR(INDEX(BASE!$M$6:$X$35,MATCH(BASE!$K$9,BASE!$M$6:$M$35,0),12)),"",INDEX(BASE!$M$6:$X$35,MATCH(BASE!$K$9,BASE!$M$6:$M$35,0),12))</f>
        <v/>
      </c>
      <c r="M134" s="134"/>
      <c r="N134" s="134"/>
      <c r="O134" s="134"/>
      <c r="P134" s="90"/>
      <c r="Q134" s="81"/>
      <c r="T134" s="41"/>
      <c r="U134" s="42"/>
      <c r="V134" s="41"/>
    </row>
    <row r="135" spans="4:22" ht="18.75" customHeight="1" x14ac:dyDescent="0.25">
      <c r="H135" s="81"/>
      <c r="I135" s="91"/>
      <c r="J135" s="79"/>
      <c r="K135" s="79"/>
      <c r="L135" s="79"/>
      <c r="M135" s="79"/>
      <c r="N135" s="79"/>
      <c r="O135" s="79"/>
      <c r="P135" s="92"/>
      <c r="Q135" s="81"/>
      <c r="T135" s="41"/>
      <c r="U135" s="42"/>
      <c r="V135" s="41"/>
    </row>
    <row r="136" spans="4:22" ht="18.75" customHeight="1" x14ac:dyDescent="0.25"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T136" s="41"/>
      <c r="U136" s="42"/>
      <c r="V136" s="41"/>
    </row>
    <row r="137" spans="4:22" ht="18.75" customHeight="1" x14ac:dyDescent="0.25"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T137" s="41"/>
      <c r="U137" s="42"/>
      <c r="V137" s="41"/>
    </row>
    <row r="138" spans="4:22" ht="18.75" customHeight="1" x14ac:dyDescent="0.25">
      <c r="H138" s="81"/>
      <c r="I138" s="87"/>
      <c r="J138" s="70"/>
      <c r="K138" s="70"/>
      <c r="L138" s="70"/>
      <c r="M138" s="70"/>
      <c r="N138" s="70"/>
      <c r="O138" s="70"/>
      <c r="P138" s="88"/>
      <c r="Q138" s="81"/>
      <c r="T138" s="41"/>
      <c r="U138" s="42"/>
      <c r="V138" s="41"/>
    </row>
    <row r="139" spans="4:22" ht="18.75" customHeight="1" x14ac:dyDescent="0.25">
      <c r="H139" s="81"/>
      <c r="I139" s="89"/>
      <c r="J139" s="69"/>
      <c r="K139" s="69"/>
      <c r="L139" s="69"/>
      <c r="M139" s="69"/>
      <c r="N139" s="69"/>
      <c r="O139" s="69"/>
      <c r="P139" s="90"/>
      <c r="Q139" s="81"/>
      <c r="T139" s="41"/>
      <c r="U139" s="42"/>
      <c r="V139" s="41"/>
    </row>
    <row r="140" spans="4:22" ht="18.75" customHeight="1" x14ac:dyDescent="0.25">
      <c r="H140" s="81"/>
      <c r="I140" s="89"/>
      <c r="J140" s="69"/>
      <c r="K140" s="69"/>
      <c r="L140" s="69"/>
      <c r="M140" s="69"/>
      <c r="N140" s="69"/>
      <c r="O140" s="69"/>
      <c r="P140" s="90"/>
      <c r="Q140" s="81"/>
      <c r="T140" s="41"/>
      <c r="U140" s="42"/>
      <c r="V140" s="41"/>
    </row>
    <row r="141" spans="4:22" ht="18.75" customHeight="1" x14ac:dyDescent="0.25">
      <c r="H141" s="81"/>
      <c r="I141" s="89"/>
      <c r="J141" s="76" t="s">
        <v>77</v>
      </c>
      <c r="K141" s="130" t="str">
        <f>IF(ISERROR(INDEX(BASE!$M$6:$X$35,MATCH(BASE!$K$8,BASE!$M$6:$M$35,0),10)),"",INDEX(BASE!$M$6:$X$35,MATCH(BASE!$K$8,BASE!$M$6:$M$35,0),10))</f>
        <v/>
      </c>
      <c r="L141" s="130"/>
      <c r="M141" s="130"/>
      <c r="N141" s="130"/>
      <c r="O141" s="76" t="s">
        <v>80</v>
      </c>
      <c r="P141" s="90"/>
      <c r="Q141" s="81"/>
      <c r="T141" s="40"/>
      <c r="U141" s="42"/>
      <c r="V141" s="41"/>
    </row>
    <row r="142" spans="4:22" ht="9.75" customHeight="1" x14ac:dyDescent="0.25">
      <c r="H142" s="81"/>
      <c r="I142" s="89"/>
      <c r="J142" s="69"/>
      <c r="K142" s="69"/>
      <c r="L142" s="69"/>
      <c r="M142" s="69"/>
      <c r="N142" s="81"/>
      <c r="O142" s="81"/>
      <c r="P142" s="90"/>
      <c r="Q142" s="81"/>
      <c r="T142" s="41"/>
      <c r="U142" s="42"/>
      <c r="V142" s="41"/>
    </row>
    <row r="143" spans="4:22" ht="18.75" customHeight="1" x14ac:dyDescent="0.25">
      <c r="H143" s="81"/>
      <c r="I143" s="89"/>
      <c r="J143" s="77" t="s">
        <v>79</v>
      </c>
      <c r="K143" s="76"/>
      <c r="L143" s="76"/>
      <c r="M143" s="77" t="s">
        <v>81</v>
      </c>
      <c r="N143" s="77"/>
      <c r="O143" s="77"/>
      <c r="P143" s="90"/>
      <c r="Q143" s="81"/>
      <c r="T143" s="41"/>
      <c r="U143" s="42"/>
      <c r="V143" s="41"/>
    </row>
    <row r="144" spans="4:22" ht="9.75" customHeight="1" x14ac:dyDescent="0.25">
      <c r="H144" s="81"/>
      <c r="I144" s="89"/>
      <c r="J144" s="81"/>
      <c r="K144" s="81"/>
      <c r="L144" s="81"/>
      <c r="M144" s="81"/>
      <c r="N144" s="69"/>
      <c r="O144" s="69"/>
      <c r="P144" s="90"/>
      <c r="Q144" s="81"/>
      <c r="T144" s="41"/>
      <c r="U144" s="42"/>
      <c r="V144" s="41"/>
    </row>
    <row r="145" spans="8:22" ht="18.75" customHeight="1" x14ac:dyDescent="0.25">
      <c r="H145" s="81"/>
      <c r="I145" s="89"/>
      <c r="J145" s="130" t="str">
        <f>IF(ISERROR(INDEX(BASE!$M$6:$X$35,MATCH(BASE!$K$8,BASE!$M$6:$M$35,0),1)),"",INDEX(BASE!$M$6:$X$35,MATCH(BASE!$K$8,BASE!$M$6:$M$35,0),1))</f>
        <v/>
      </c>
      <c r="K145" s="130"/>
      <c r="L145" s="130"/>
      <c r="M145" s="77" t="s">
        <v>75</v>
      </c>
      <c r="N145" s="77"/>
      <c r="O145" s="77"/>
      <c r="P145" s="90"/>
      <c r="Q145" s="81"/>
      <c r="T145" s="41"/>
      <c r="U145" s="42"/>
      <c r="V145" s="41"/>
    </row>
    <row r="146" spans="8:22" ht="9.75" customHeight="1" x14ac:dyDescent="0.25">
      <c r="H146" s="81"/>
      <c r="I146" s="89"/>
      <c r="J146" s="81"/>
      <c r="K146" s="81"/>
      <c r="L146" s="81"/>
      <c r="M146" s="81"/>
      <c r="N146" s="77"/>
      <c r="O146" s="77"/>
      <c r="P146" s="90"/>
      <c r="Q146" s="81"/>
      <c r="T146" s="41"/>
      <c r="U146" s="42"/>
      <c r="V146" s="41"/>
    </row>
    <row r="147" spans="8:22" ht="18.75" customHeight="1" x14ac:dyDescent="0.25">
      <c r="H147" s="81"/>
      <c r="I147" s="89"/>
      <c r="J147" s="82" t="s">
        <v>76</v>
      </c>
      <c r="K147" s="82"/>
      <c r="L147" s="82"/>
      <c r="M147" s="82"/>
      <c r="N147" s="77"/>
      <c r="O147" s="77"/>
      <c r="P147" s="90"/>
      <c r="Q147" s="81"/>
      <c r="T147" s="41"/>
      <c r="U147" s="42"/>
      <c r="V147" s="41"/>
    </row>
    <row r="148" spans="8:22" ht="9.75" customHeight="1" x14ac:dyDescent="0.25">
      <c r="H148" s="81"/>
      <c r="I148" s="89"/>
      <c r="J148" s="69"/>
      <c r="K148" s="69"/>
      <c r="L148" s="69"/>
      <c r="M148" s="69"/>
      <c r="N148" s="69"/>
      <c r="O148" s="69"/>
      <c r="P148" s="90"/>
      <c r="Q148" s="81"/>
      <c r="T148" s="41"/>
      <c r="U148" s="42"/>
      <c r="V148" s="41"/>
    </row>
    <row r="149" spans="8:22" ht="18.75" customHeight="1" x14ac:dyDescent="0.25">
      <c r="H149" s="81"/>
      <c r="I149" s="89"/>
      <c r="J149" s="131" t="str">
        <f>IF(ISERROR(INDEX(BASE!$M$6:$X$35,MATCH(BASE!$K$8,BASE!$M$6:$M$35,0),7)),"",INDEX(BASE!$M$6:$X$35,MATCH(BASE!$K$8,BASE!$M$6:$M$35,0),7))</f>
        <v/>
      </c>
      <c r="K149" s="131"/>
      <c r="L149" s="131"/>
      <c r="M149" s="83"/>
      <c r="N149" s="69"/>
      <c r="O149" s="69"/>
      <c r="P149" s="90"/>
      <c r="Q149" s="81"/>
      <c r="T149" s="41"/>
      <c r="U149" s="42"/>
      <c r="V149" s="41"/>
    </row>
    <row r="150" spans="8:22" ht="11.25" customHeight="1" x14ac:dyDescent="0.25">
      <c r="H150" s="81"/>
      <c r="I150" s="89"/>
      <c r="J150" s="81"/>
      <c r="K150" s="81"/>
      <c r="L150" s="81"/>
      <c r="M150" s="81"/>
      <c r="N150" s="81"/>
      <c r="O150" s="81"/>
      <c r="P150" s="90"/>
      <c r="Q150" s="81"/>
      <c r="T150" s="41"/>
      <c r="U150" s="42"/>
      <c r="V150" s="41"/>
    </row>
    <row r="151" spans="8:22" ht="18.75" customHeight="1" x14ac:dyDescent="0.25">
      <c r="H151" s="81"/>
      <c r="I151" s="89"/>
      <c r="J151" s="77" t="s">
        <v>102</v>
      </c>
      <c r="K151" s="77"/>
      <c r="L151" s="77"/>
      <c r="M151" s="77"/>
      <c r="N151" s="69"/>
      <c r="O151" s="69"/>
      <c r="P151" s="90"/>
      <c r="Q151" s="81"/>
      <c r="T151" s="41"/>
      <c r="U151" s="42"/>
      <c r="V151" s="41"/>
    </row>
    <row r="152" spans="8:22" ht="18.75" customHeight="1" x14ac:dyDescent="0.25">
      <c r="H152" s="81"/>
      <c r="I152" s="89"/>
      <c r="J152" s="132" t="s">
        <v>100</v>
      </c>
      <c r="K152" s="132"/>
      <c r="L152" s="71"/>
      <c r="M152" s="132" t="s">
        <v>101</v>
      </c>
      <c r="N152" s="132"/>
      <c r="O152" s="132"/>
      <c r="P152" s="90"/>
      <c r="Q152" s="81"/>
      <c r="T152" s="41"/>
      <c r="U152" s="42"/>
      <c r="V152" s="41"/>
    </row>
    <row r="153" spans="8:22" ht="18.75" customHeight="1" x14ac:dyDescent="0.25">
      <c r="H153" s="81"/>
      <c r="I153" s="89"/>
      <c r="J153" s="128" t="str">
        <f>IF(ISERROR(INDEX(BASE!$M$6:$X$35,MATCH(BASE!$K$8,BASE!$M$6:$M$35,0),9)),"",INDEX(BASE!$M$6:$X$35,MATCH(BASE!$K$8,BASE!$M$6:$M$35,0),9))</f>
        <v/>
      </c>
      <c r="K153" s="128"/>
      <c r="L153" s="84"/>
      <c r="M153" s="129" t="str">
        <f>IF(ISERROR(INDEX(BASE!$M$6:$X$35,MATCH(BASE!$K$8,BASE!$M$6:$M$35,0),8)),"",INDEX(BASE!$M$6:$X$35,MATCH(BASE!$K$8,BASE!$M$6:$M$35,0),8))</f>
        <v/>
      </c>
      <c r="N153" s="129"/>
      <c r="O153" s="129"/>
      <c r="P153" s="90"/>
      <c r="Q153" s="81"/>
      <c r="T153" s="41"/>
      <c r="U153" s="42"/>
      <c r="V153" s="41"/>
    </row>
    <row r="154" spans="8:22" ht="18.75" customHeight="1" x14ac:dyDescent="0.25">
      <c r="H154" s="81"/>
      <c r="I154" s="89"/>
      <c r="J154" s="128" t="str">
        <f>IF(ISERROR(INDEX(BASE!$M$6:$X$35,MATCH(BASE!$K$8,BASE!$M$6:$M$35,0),10)),"",INDEX(BASE!$M$6:$X$35,MATCH(BASE!$K$8,BASE!$M$6:$M$35,0),10))</f>
        <v/>
      </c>
      <c r="K154" s="128"/>
      <c r="L154" s="84"/>
      <c r="M154" s="84"/>
      <c r="N154" s="69"/>
      <c r="O154" s="69"/>
      <c r="P154" s="90"/>
      <c r="Q154" s="81"/>
      <c r="T154" s="41"/>
      <c r="U154" s="42"/>
      <c r="V154" s="41"/>
    </row>
    <row r="155" spans="8:22" ht="18.75" customHeight="1" x14ac:dyDescent="0.25">
      <c r="H155" s="81"/>
      <c r="I155" s="89"/>
      <c r="J155" s="81"/>
      <c r="K155" s="81"/>
      <c r="L155" s="81"/>
      <c r="M155" s="81"/>
      <c r="N155" s="81"/>
      <c r="O155" s="81"/>
      <c r="P155" s="90"/>
      <c r="Q155" s="81"/>
      <c r="T155" s="41"/>
      <c r="U155" s="42"/>
      <c r="V155" s="41"/>
    </row>
    <row r="156" spans="8:22" ht="18.75" customHeight="1" x14ac:dyDescent="0.25">
      <c r="H156" s="81"/>
      <c r="I156" s="89"/>
      <c r="J156" s="69"/>
      <c r="K156" s="69"/>
      <c r="L156" s="69"/>
      <c r="M156" s="69"/>
      <c r="N156" s="69"/>
      <c r="O156" s="69"/>
      <c r="P156" s="90"/>
      <c r="Q156" s="81"/>
      <c r="T156" s="41"/>
      <c r="U156" s="42"/>
      <c r="V156" s="41"/>
    </row>
    <row r="157" spans="8:22" ht="26.25" customHeight="1" x14ac:dyDescent="0.25">
      <c r="H157" s="81"/>
      <c r="I157" s="89"/>
      <c r="J157" s="69"/>
      <c r="K157" s="69"/>
      <c r="L157" s="69"/>
      <c r="M157" s="69"/>
      <c r="N157" s="69"/>
      <c r="O157" s="69"/>
      <c r="P157" s="90"/>
      <c r="Q157" s="81"/>
      <c r="T157" s="41"/>
      <c r="U157" s="42"/>
      <c r="V157" s="41"/>
    </row>
    <row r="158" spans="8:22" ht="18.75" customHeight="1" x14ac:dyDescent="0.25">
      <c r="H158" s="81"/>
      <c r="I158" s="89"/>
      <c r="J158" s="85"/>
      <c r="K158" s="85"/>
      <c r="L158" s="85"/>
      <c r="M158" s="85"/>
      <c r="N158" s="69"/>
      <c r="O158" s="69"/>
      <c r="P158" s="90"/>
      <c r="Q158" s="81"/>
      <c r="T158" s="41"/>
      <c r="U158" s="42"/>
      <c r="V158" s="41"/>
    </row>
    <row r="159" spans="8:22" ht="18.75" customHeight="1" x14ac:dyDescent="0.25">
      <c r="H159" s="81"/>
      <c r="I159" s="91"/>
      <c r="J159" s="86" t="s">
        <v>57</v>
      </c>
      <c r="K159" s="86"/>
      <c r="L159" s="86"/>
      <c r="M159" s="86"/>
      <c r="N159" s="79"/>
      <c r="O159" s="79"/>
      <c r="P159" s="92"/>
      <c r="Q159" s="81"/>
      <c r="T159" s="41"/>
      <c r="U159" s="42"/>
      <c r="V159" s="41"/>
    </row>
    <row r="160" spans="8:22" ht="26.25" customHeight="1" x14ac:dyDescent="0.25">
      <c r="H160" s="81"/>
      <c r="I160" s="80"/>
      <c r="J160" s="80"/>
      <c r="K160" s="80"/>
      <c r="L160" s="80"/>
      <c r="M160" s="80"/>
      <c r="N160" s="80"/>
      <c r="O160" s="80"/>
      <c r="P160" s="80"/>
      <c r="Q160" s="81"/>
      <c r="T160" s="41"/>
      <c r="U160" s="42"/>
      <c r="V160" s="41"/>
    </row>
    <row r="161" spans="8:22" ht="26.25" customHeight="1" x14ac:dyDescent="0.25"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T161" s="41"/>
      <c r="U161" s="42"/>
      <c r="V161" s="41"/>
    </row>
    <row r="162" spans="8:22" ht="18.75" customHeight="1" x14ac:dyDescent="0.25">
      <c r="H162" s="81"/>
      <c r="I162" s="87"/>
      <c r="J162" s="70"/>
      <c r="K162" s="70"/>
      <c r="L162" s="70"/>
      <c r="M162" s="70"/>
      <c r="N162" s="70"/>
      <c r="O162" s="70"/>
      <c r="P162" s="88"/>
      <c r="Q162" s="81"/>
      <c r="T162" s="41"/>
      <c r="U162" s="42"/>
      <c r="V162" s="41"/>
    </row>
    <row r="163" spans="8:22" ht="18.75" customHeight="1" x14ac:dyDescent="0.25">
      <c r="H163" s="81"/>
      <c r="I163" s="89"/>
      <c r="J163" s="69"/>
      <c r="K163" s="69"/>
      <c r="L163" s="69"/>
      <c r="M163" s="69"/>
      <c r="N163" s="69"/>
      <c r="O163" s="69"/>
      <c r="P163" s="90"/>
      <c r="Q163" s="81"/>
      <c r="T163" s="41"/>
      <c r="U163" s="42"/>
      <c r="V163" s="41"/>
    </row>
    <row r="164" spans="8:22" ht="18.75" customHeight="1" x14ac:dyDescent="0.25">
      <c r="H164" s="81"/>
      <c r="I164" s="89"/>
      <c r="J164" s="69"/>
      <c r="K164" s="69"/>
      <c r="L164" s="69"/>
      <c r="M164" s="69"/>
      <c r="N164" s="69"/>
      <c r="O164" s="69"/>
      <c r="P164" s="90"/>
      <c r="Q164" s="81"/>
      <c r="T164" s="41"/>
      <c r="U164" s="42"/>
      <c r="V164" s="41"/>
    </row>
    <row r="165" spans="8:22" ht="18.75" customHeight="1" x14ac:dyDescent="0.25">
      <c r="H165" s="81"/>
      <c r="I165" s="89"/>
      <c r="J165" s="76" t="s">
        <v>77</v>
      </c>
      <c r="K165" s="130" t="str">
        <f>IF(ISERROR(INDEX(BASE!$M$6:$X$35,MATCH(BASE!$K$9,BASE!$M$6:$M$35,0),10)),"",INDEX(BASE!$M$6:$X$35,MATCH(BASE!$K$9,BASE!$M$6:$M$35,0),10))</f>
        <v/>
      </c>
      <c r="L165" s="130"/>
      <c r="M165" s="130"/>
      <c r="N165" s="130"/>
      <c r="O165" s="76" t="s">
        <v>80</v>
      </c>
      <c r="P165" s="90"/>
      <c r="Q165" s="81"/>
      <c r="T165" s="41"/>
      <c r="U165" s="42"/>
      <c r="V165" s="41"/>
    </row>
    <row r="166" spans="8:22" ht="9.75" customHeight="1" x14ac:dyDescent="0.25">
      <c r="H166" s="81"/>
      <c r="I166" s="89"/>
      <c r="J166" s="69"/>
      <c r="K166" s="69"/>
      <c r="L166" s="69"/>
      <c r="M166" s="69"/>
      <c r="N166" s="81"/>
      <c r="O166" s="81"/>
      <c r="P166" s="90"/>
      <c r="Q166" s="81"/>
      <c r="T166" s="41"/>
      <c r="U166" s="42"/>
      <c r="V166" s="41"/>
    </row>
    <row r="167" spans="8:22" ht="18.75" customHeight="1" x14ac:dyDescent="0.25">
      <c r="H167" s="81"/>
      <c r="I167" s="89"/>
      <c r="J167" s="77" t="s">
        <v>79</v>
      </c>
      <c r="K167" s="76"/>
      <c r="L167" s="76"/>
      <c r="M167" s="77" t="s">
        <v>81</v>
      </c>
      <c r="N167" s="77"/>
      <c r="O167" s="77"/>
      <c r="P167" s="90"/>
      <c r="Q167" s="81"/>
      <c r="T167" s="41"/>
      <c r="U167" s="42"/>
      <c r="V167" s="41"/>
    </row>
    <row r="168" spans="8:22" ht="9.75" customHeight="1" x14ac:dyDescent="0.25">
      <c r="H168" s="81"/>
      <c r="I168" s="89"/>
      <c r="J168" s="81"/>
      <c r="K168" s="81"/>
      <c r="L168" s="81"/>
      <c r="M168" s="81"/>
      <c r="N168" s="69"/>
      <c r="O168" s="69"/>
      <c r="P168" s="90"/>
      <c r="Q168" s="81"/>
      <c r="T168" s="41"/>
      <c r="U168" s="42"/>
      <c r="V168" s="41"/>
    </row>
    <row r="169" spans="8:22" ht="18.75" customHeight="1" x14ac:dyDescent="0.25">
      <c r="H169" s="81"/>
      <c r="I169" s="89"/>
      <c r="J169" s="130" t="str">
        <f>IF(ISERROR(INDEX(BASE!$M$6:$X$35,MATCH(BASE!$K$9,BASE!$M$6:$M$35,0),1)),"",INDEX(BASE!$M$6:$X$35,MATCH(BASE!$K$9,BASE!$M$6:$M$35,0),1))</f>
        <v/>
      </c>
      <c r="K169" s="130"/>
      <c r="L169" s="130"/>
      <c r="M169" s="77" t="s">
        <v>75</v>
      </c>
      <c r="N169" s="77"/>
      <c r="O169" s="77"/>
      <c r="P169" s="90"/>
      <c r="Q169" s="81"/>
      <c r="T169" s="41"/>
      <c r="U169" s="42"/>
      <c r="V169" s="41"/>
    </row>
    <row r="170" spans="8:22" ht="9.75" customHeight="1" x14ac:dyDescent="0.25">
      <c r="H170" s="81"/>
      <c r="I170" s="89"/>
      <c r="J170" s="81"/>
      <c r="K170" s="81"/>
      <c r="L170" s="81"/>
      <c r="M170" s="81"/>
      <c r="N170" s="77"/>
      <c r="O170" s="77"/>
      <c r="P170" s="90"/>
      <c r="Q170" s="81"/>
      <c r="T170" s="41"/>
      <c r="U170" s="42"/>
      <c r="V170" s="41"/>
    </row>
    <row r="171" spans="8:22" ht="18.75" customHeight="1" x14ac:dyDescent="0.25">
      <c r="H171" s="81"/>
      <c r="I171" s="89"/>
      <c r="J171" s="82" t="s">
        <v>76</v>
      </c>
      <c r="K171" s="82"/>
      <c r="L171" s="82"/>
      <c r="M171" s="82"/>
      <c r="N171" s="77"/>
      <c r="O171" s="77"/>
      <c r="P171" s="90"/>
      <c r="Q171" s="81"/>
      <c r="T171" s="41"/>
      <c r="U171" s="42"/>
      <c r="V171" s="41"/>
    </row>
    <row r="172" spans="8:22" ht="9.75" customHeight="1" x14ac:dyDescent="0.25">
      <c r="H172" s="81"/>
      <c r="I172" s="89"/>
      <c r="J172" s="69"/>
      <c r="K172" s="69"/>
      <c r="L172" s="69"/>
      <c r="M172" s="69"/>
      <c r="N172" s="69"/>
      <c r="O172" s="69"/>
      <c r="P172" s="90"/>
      <c r="Q172" s="81"/>
      <c r="T172" s="41"/>
      <c r="U172" s="42"/>
      <c r="V172" s="41"/>
    </row>
    <row r="173" spans="8:22" ht="18.75" customHeight="1" x14ac:dyDescent="0.25">
      <c r="H173" s="81"/>
      <c r="I173" s="89"/>
      <c r="J173" s="131" t="str">
        <f>IF(ISERROR(INDEX(BASE!$M$6:$X$35,MATCH(BASE!$K$9,BASE!$M$6:$M$35,0),7)),"",INDEX(BASE!$M$6:$X$35,MATCH(BASE!$K$9,BASE!$M$6:$M$35,0),7))</f>
        <v/>
      </c>
      <c r="K173" s="131"/>
      <c r="L173" s="131"/>
      <c r="M173" s="83"/>
      <c r="N173" s="69"/>
      <c r="O173" s="69"/>
      <c r="P173" s="90"/>
      <c r="Q173" s="81"/>
      <c r="T173" s="41"/>
      <c r="U173" s="42"/>
      <c r="V173" s="41"/>
    </row>
    <row r="174" spans="8:22" ht="11.25" customHeight="1" x14ac:dyDescent="0.25">
      <c r="H174" s="81"/>
      <c r="I174" s="89"/>
      <c r="J174" s="81"/>
      <c r="K174" s="81"/>
      <c r="L174" s="81"/>
      <c r="M174" s="81"/>
      <c r="N174" s="81"/>
      <c r="O174" s="81"/>
      <c r="P174" s="90"/>
      <c r="Q174" s="81"/>
      <c r="T174" s="41"/>
      <c r="U174" s="42"/>
      <c r="V174" s="41"/>
    </row>
    <row r="175" spans="8:22" ht="18.75" customHeight="1" x14ac:dyDescent="0.25">
      <c r="H175" s="81"/>
      <c r="I175" s="89"/>
      <c r="J175" s="77" t="s">
        <v>102</v>
      </c>
      <c r="K175" s="77"/>
      <c r="L175" s="77"/>
      <c r="M175" s="77"/>
      <c r="N175" s="69"/>
      <c r="O175" s="69"/>
      <c r="P175" s="90"/>
      <c r="Q175" s="81"/>
      <c r="T175" s="41"/>
      <c r="U175" s="42"/>
      <c r="V175" s="41"/>
    </row>
    <row r="176" spans="8:22" ht="18.75" customHeight="1" x14ac:dyDescent="0.25">
      <c r="H176" s="81"/>
      <c r="I176" s="89"/>
      <c r="J176" s="132" t="s">
        <v>100</v>
      </c>
      <c r="K176" s="132"/>
      <c r="L176" s="71"/>
      <c r="M176" s="132" t="s">
        <v>101</v>
      </c>
      <c r="N176" s="132"/>
      <c r="O176" s="132"/>
      <c r="P176" s="90"/>
      <c r="Q176" s="81"/>
      <c r="T176" s="41"/>
      <c r="U176" s="42"/>
      <c r="V176" s="41"/>
    </row>
    <row r="177" spans="1:42" ht="18.75" customHeight="1" x14ac:dyDescent="0.25">
      <c r="H177" s="81"/>
      <c r="I177" s="89"/>
      <c r="J177" s="128" t="str">
        <f>IF(ISERROR(INDEX(BASE!$M$6:$X$35,MATCH(BASE!$K$9,BASE!$M$6:$M$35,0),9)),"",INDEX(BASE!$M$6:$X$35,MATCH(BASE!$K$9,BASE!$M$6:$M$35,0),9))</f>
        <v/>
      </c>
      <c r="K177" s="128"/>
      <c r="L177" s="84"/>
      <c r="M177" s="129" t="str">
        <f>IF(ISERROR(INDEX(BASE!$M$6:$X$35,MATCH(BASE!$K$9,BASE!$M$6:$M$35,0),8)),"",INDEX(BASE!$M$6:$X$35,MATCH(BASE!$K$9,BASE!$M$6:$M$35,0),8))</f>
        <v/>
      </c>
      <c r="N177" s="129"/>
      <c r="O177" s="129"/>
      <c r="P177" s="90"/>
      <c r="Q177" s="81"/>
      <c r="T177" s="41"/>
      <c r="U177" s="42"/>
      <c r="V177" s="41"/>
    </row>
    <row r="178" spans="1:42" ht="18.75" customHeight="1" x14ac:dyDescent="0.25">
      <c r="H178" s="81"/>
      <c r="I178" s="89"/>
      <c r="J178" s="128" t="str">
        <f>IF(ISERROR(INDEX(BASE!$M$6:$X$35,MATCH(BASE!$K$9,BASE!$M$6:$M$35,0),10)),"",INDEX(BASE!$M$6:$X$35,MATCH(BASE!$K$9,BASE!$M$6:$M$35,0),10))</f>
        <v/>
      </c>
      <c r="K178" s="128"/>
      <c r="L178" s="84"/>
      <c r="M178" s="84"/>
      <c r="N178" s="69"/>
      <c r="O178" s="69"/>
      <c r="P178" s="90"/>
      <c r="Q178" s="81"/>
      <c r="T178" s="41"/>
      <c r="U178" s="42"/>
      <c r="V178" s="41"/>
    </row>
    <row r="179" spans="1:42" ht="18.75" customHeight="1" x14ac:dyDescent="0.25">
      <c r="H179" s="81"/>
      <c r="I179" s="89"/>
      <c r="J179" s="81"/>
      <c r="K179" s="81"/>
      <c r="L179" s="81"/>
      <c r="M179" s="81"/>
      <c r="N179" s="81"/>
      <c r="O179" s="81"/>
      <c r="P179" s="90"/>
      <c r="Q179" s="81"/>
      <c r="T179" s="41"/>
      <c r="U179" s="42"/>
      <c r="V179" s="41"/>
    </row>
    <row r="180" spans="1:42" ht="18.75" customHeight="1" x14ac:dyDescent="0.25">
      <c r="H180" s="81"/>
      <c r="I180" s="89"/>
      <c r="J180" s="69"/>
      <c r="K180" s="69"/>
      <c r="L180" s="69"/>
      <c r="M180" s="69"/>
      <c r="N180" s="69"/>
      <c r="O180" s="69"/>
      <c r="P180" s="90"/>
      <c r="Q180" s="81"/>
      <c r="T180" s="41"/>
      <c r="U180" s="42"/>
      <c r="V180" s="41"/>
    </row>
    <row r="181" spans="1:42" ht="26.25" customHeight="1" x14ac:dyDescent="0.25">
      <c r="H181" s="81"/>
      <c r="I181" s="89"/>
      <c r="J181" s="69"/>
      <c r="K181" s="69"/>
      <c r="L181" s="69"/>
      <c r="M181" s="69"/>
      <c r="N181" s="69"/>
      <c r="O181" s="69"/>
      <c r="P181" s="90"/>
      <c r="Q181" s="81"/>
      <c r="T181" s="41"/>
      <c r="U181" s="42"/>
      <c r="V181" s="41"/>
    </row>
    <row r="182" spans="1:42" ht="18.75" customHeight="1" x14ac:dyDescent="0.25">
      <c r="H182" s="81"/>
      <c r="I182" s="89"/>
      <c r="J182" s="85"/>
      <c r="K182" s="85"/>
      <c r="L182" s="85"/>
      <c r="M182" s="85"/>
      <c r="N182" s="69"/>
      <c r="O182" s="69"/>
      <c r="P182" s="90"/>
      <c r="Q182" s="81"/>
      <c r="T182" s="41"/>
      <c r="U182" s="42"/>
      <c r="V182" s="41"/>
    </row>
    <row r="183" spans="1:42" ht="18.75" customHeight="1" x14ac:dyDescent="0.25">
      <c r="F183" s="44"/>
      <c r="H183" s="81"/>
      <c r="I183" s="91"/>
      <c r="J183" s="86" t="s">
        <v>57</v>
      </c>
      <c r="K183" s="86"/>
      <c r="L183" s="86"/>
      <c r="M183" s="86"/>
      <c r="N183" s="79"/>
      <c r="O183" s="79"/>
      <c r="P183" s="92"/>
      <c r="Q183" s="81"/>
      <c r="T183" s="41"/>
      <c r="U183" s="42"/>
      <c r="V183" s="41"/>
    </row>
    <row r="184" spans="1:42" ht="18.75" customHeight="1" x14ac:dyDescent="0.25"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T184" s="41"/>
      <c r="U184" s="42"/>
      <c r="V184" s="41"/>
    </row>
    <row r="185" spans="1:42" s="4" customFormat="1" ht="18.75" customHeight="1" x14ac:dyDescent="0.25">
      <c r="A185" s="66"/>
      <c r="B185" s="25"/>
      <c r="H185" s="69"/>
      <c r="I185" s="69"/>
      <c r="J185" s="69"/>
      <c r="K185" s="69"/>
      <c r="L185" s="69"/>
      <c r="M185" s="69"/>
      <c r="N185" s="69"/>
      <c r="O185" s="69"/>
      <c r="P185" s="69"/>
      <c r="Q185" s="69"/>
      <c r="T185" s="40"/>
      <c r="U185" s="40"/>
      <c r="V185" s="40"/>
      <c r="AP185" s="52" t="s">
        <v>88</v>
      </c>
    </row>
    <row r="186" spans="1:42" ht="18.75" customHeight="1" x14ac:dyDescent="0.25">
      <c r="A186" s="66"/>
      <c r="B186" s="25"/>
      <c r="C186" s="4"/>
      <c r="H186" s="81"/>
      <c r="I186" s="87"/>
      <c r="J186" s="70"/>
      <c r="K186" s="70"/>
      <c r="L186" s="70"/>
      <c r="M186" s="70"/>
      <c r="N186" s="70"/>
      <c r="O186" s="70"/>
      <c r="P186" s="88"/>
      <c r="Q186" s="81"/>
      <c r="T186" s="41"/>
      <c r="U186" s="42"/>
      <c r="V186" s="41"/>
    </row>
    <row r="187" spans="1:42" ht="18.75" customHeight="1" x14ac:dyDescent="0.25">
      <c r="A187" s="66"/>
      <c r="B187" s="25"/>
      <c r="C187" s="4"/>
      <c r="H187" s="81"/>
      <c r="I187" s="89"/>
      <c r="J187" s="71" t="s">
        <v>50</v>
      </c>
      <c r="K187" s="72"/>
      <c r="L187" s="72"/>
      <c r="M187" s="72"/>
      <c r="N187" s="69"/>
      <c r="O187" s="69"/>
      <c r="P187" s="90"/>
      <c r="Q187" s="81"/>
      <c r="T187" s="41"/>
      <c r="U187" s="42"/>
      <c r="V187" s="41"/>
    </row>
    <row r="188" spans="1:42" ht="11.25" customHeight="1" x14ac:dyDescent="0.25">
      <c r="A188" s="66"/>
      <c r="B188" s="25"/>
      <c r="C188" s="4"/>
      <c r="H188" s="81"/>
      <c r="I188" s="89"/>
      <c r="J188" s="69"/>
      <c r="K188" s="69"/>
      <c r="L188" s="69"/>
      <c r="M188" s="69"/>
      <c r="N188" s="69"/>
      <c r="O188" s="69"/>
      <c r="P188" s="90"/>
      <c r="Q188" s="81"/>
      <c r="T188" s="41"/>
      <c r="U188" s="42"/>
      <c r="V188" s="41"/>
    </row>
    <row r="189" spans="1:42" ht="18.75" customHeight="1" x14ac:dyDescent="0.25">
      <c r="A189" s="66"/>
      <c r="B189" s="25"/>
      <c r="C189" s="4"/>
      <c r="H189" s="81"/>
      <c r="I189" s="89"/>
      <c r="J189" s="68" t="str">
        <f>IF(ISERROR(INDEX(BASE!$M$6:$X$35,MATCH(BASE!$K$10,BASE!$M$6:$M$35,0),11)),"",INDEX(BASE!$M$6:$X$35,MATCH(BASE!$K$10,BASE!$M$6:$M$35,0),11))</f>
        <v/>
      </c>
      <c r="K189" s="73"/>
      <c r="L189" s="73"/>
      <c r="M189" s="73"/>
      <c r="N189" s="69"/>
      <c r="O189" s="69"/>
      <c r="P189" s="90"/>
      <c r="Q189" s="81"/>
      <c r="T189" s="41"/>
      <c r="U189" s="42"/>
      <c r="V189" s="41"/>
    </row>
    <row r="190" spans="1:42" ht="18.75" customHeight="1" x14ac:dyDescent="0.25">
      <c r="A190" s="66"/>
      <c r="B190" s="25"/>
      <c r="C190" s="4"/>
      <c r="H190" s="81"/>
      <c r="I190" s="89"/>
      <c r="J190" s="69"/>
      <c r="K190" s="69"/>
      <c r="L190" s="69"/>
      <c r="M190" s="69"/>
      <c r="N190" s="69"/>
      <c r="O190" s="69"/>
      <c r="P190" s="90"/>
      <c r="Q190" s="81"/>
      <c r="T190" s="41"/>
      <c r="U190" s="42"/>
      <c r="V190" s="41"/>
    </row>
    <row r="191" spans="1:42" ht="18.75" customHeight="1" x14ac:dyDescent="0.3">
      <c r="A191" s="66"/>
      <c r="B191" s="25"/>
      <c r="C191" s="4"/>
      <c r="H191" s="81"/>
      <c r="I191" s="89"/>
      <c r="J191" s="74" t="s">
        <v>99</v>
      </c>
      <c r="K191" s="74"/>
      <c r="L191" s="74"/>
      <c r="M191" s="74"/>
      <c r="N191" s="69"/>
      <c r="O191" s="69"/>
      <c r="P191" s="90"/>
      <c r="Q191" s="81"/>
      <c r="T191" s="41"/>
      <c r="U191" s="42"/>
      <c r="V191" s="41"/>
    </row>
    <row r="192" spans="1:42" ht="18.75" customHeight="1" x14ac:dyDescent="0.25">
      <c r="A192" s="66"/>
      <c r="B192" s="11"/>
      <c r="C192" s="4"/>
      <c r="E192" s="14"/>
      <c r="H192" s="81"/>
      <c r="I192" s="89"/>
      <c r="J192" s="71" t="s">
        <v>98</v>
      </c>
      <c r="K192" s="71"/>
      <c r="L192" s="71"/>
      <c r="M192" s="71"/>
      <c r="N192" s="69"/>
      <c r="O192" s="69"/>
      <c r="P192" s="90"/>
      <c r="Q192" s="81"/>
      <c r="T192" s="41"/>
      <c r="U192" s="42"/>
      <c r="V192" s="41"/>
    </row>
    <row r="193" spans="1:22" ht="26.25" customHeight="1" x14ac:dyDescent="0.25">
      <c r="A193" s="66"/>
      <c r="B193" s="11"/>
      <c r="C193" s="4"/>
      <c r="H193" s="81"/>
      <c r="I193" s="89"/>
      <c r="J193" s="72" t="s">
        <v>51</v>
      </c>
      <c r="K193" s="72"/>
      <c r="L193" s="72"/>
      <c r="M193" s="72"/>
      <c r="N193" s="69"/>
      <c r="O193" s="69"/>
      <c r="P193" s="90"/>
      <c r="Q193" s="81"/>
      <c r="T193" s="41"/>
      <c r="U193" s="42"/>
      <c r="V193" s="41"/>
    </row>
    <row r="194" spans="1:22" ht="18.75" customHeight="1" x14ac:dyDescent="0.25">
      <c r="A194" s="66"/>
      <c r="B194" s="11"/>
      <c r="C194" s="4"/>
      <c r="H194" s="81"/>
      <c r="I194" s="89"/>
      <c r="J194" s="69"/>
      <c r="K194" s="69"/>
      <c r="L194" s="69"/>
      <c r="M194" s="69"/>
      <c r="N194" s="69"/>
      <c r="O194" s="69"/>
      <c r="P194" s="90"/>
      <c r="Q194" s="81"/>
      <c r="T194" s="41"/>
      <c r="U194" s="42"/>
      <c r="V194" s="41"/>
    </row>
    <row r="195" spans="1:22" ht="18.75" customHeight="1" x14ac:dyDescent="0.25">
      <c r="A195" s="66"/>
      <c r="B195" s="11"/>
      <c r="C195" s="4"/>
      <c r="E195" s="14"/>
      <c r="H195" s="81"/>
      <c r="I195" s="89"/>
      <c r="J195" s="75"/>
      <c r="K195" s="75"/>
      <c r="L195" s="75"/>
      <c r="M195" s="75"/>
      <c r="N195" s="69"/>
      <c r="O195" s="69"/>
      <c r="P195" s="90"/>
      <c r="Q195" s="81"/>
      <c r="T195" s="41"/>
      <c r="U195" s="42"/>
      <c r="V195" s="41"/>
    </row>
    <row r="196" spans="1:22" ht="18.75" customHeight="1" x14ac:dyDescent="0.25">
      <c r="A196" s="66"/>
      <c r="B196" s="11"/>
      <c r="C196" s="4"/>
      <c r="H196" s="81"/>
      <c r="I196" s="89"/>
      <c r="J196" s="76"/>
      <c r="K196" s="76"/>
      <c r="L196" s="76" t="s">
        <v>52</v>
      </c>
      <c r="M196" s="136" t="str">
        <f>IF(ISERROR(INDEX(BASE!$M$6:$X$35,MATCH(BASE!$K$10,BASE!$M$6:$M$35,0),3)),"",INDEX(BASE!$M$6:$X$35,MATCH(BASE!$K$10,BASE!$M$6:$M$35,0),3))</f>
        <v/>
      </c>
      <c r="N196" s="136"/>
      <c r="O196" s="136"/>
      <c r="P196" s="90"/>
      <c r="Q196" s="81"/>
      <c r="T196" s="41"/>
      <c r="U196" s="42"/>
      <c r="V196" s="41"/>
    </row>
    <row r="197" spans="1:22" ht="18.75" customHeight="1" x14ac:dyDescent="0.25">
      <c r="A197" s="66"/>
      <c r="B197" s="11"/>
      <c r="C197" s="4"/>
      <c r="H197" s="81"/>
      <c r="I197" s="89"/>
      <c r="J197" s="69"/>
      <c r="K197" s="69"/>
      <c r="L197" s="69"/>
      <c r="M197" s="69"/>
      <c r="N197" s="69"/>
      <c r="O197" s="69"/>
      <c r="P197" s="90"/>
      <c r="Q197" s="81"/>
      <c r="T197" s="41"/>
      <c r="U197" s="42"/>
      <c r="V197" s="41"/>
    </row>
    <row r="198" spans="1:22" ht="18.75" customHeight="1" x14ac:dyDescent="0.25">
      <c r="A198" s="66"/>
      <c r="B198" s="11"/>
      <c r="C198" s="4"/>
      <c r="E198" s="14"/>
      <c r="H198" s="81"/>
      <c r="I198" s="89"/>
      <c r="J198" s="76"/>
      <c r="K198" s="76"/>
      <c r="L198" s="77" t="s">
        <v>53</v>
      </c>
      <c r="M198" s="136" t="str">
        <f>IF(ISERROR(INDEX(BASE!$M$6:$X$35,MATCH(BASE!$K$10,BASE!$M$6:$M$35,0),4)),"",INDEX(BASE!$M$6:$X$35,MATCH(BASE!$K$10,BASE!$M$6:$M$35,0),4))</f>
        <v/>
      </c>
      <c r="N198" s="136"/>
      <c r="O198" s="136"/>
      <c r="P198" s="90"/>
      <c r="Q198" s="81"/>
      <c r="T198" s="41"/>
      <c r="U198" s="42"/>
      <c r="V198" s="41"/>
    </row>
    <row r="199" spans="1:22" ht="18.75" customHeight="1" x14ac:dyDescent="0.25">
      <c r="A199" s="66"/>
      <c r="B199" s="11"/>
      <c r="C199" s="4"/>
      <c r="H199" s="81"/>
      <c r="I199" s="89"/>
      <c r="J199" s="69"/>
      <c r="K199" s="69"/>
      <c r="L199" s="69"/>
      <c r="M199" s="69"/>
      <c r="N199" s="69"/>
      <c r="O199" s="69"/>
      <c r="P199" s="90"/>
      <c r="Q199" s="81"/>
      <c r="T199" s="41"/>
      <c r="U199" s="42"/>
      <c r="V199" s="41"/>
    </row>
    <row r="200" spans="1:22" ht="18.75" customHeight="1" x14ac:dyDescent="0.25">
      <c r="A200" s="67"/>
      <c r="B200" s="67"/>
      <c r="C200" s="4"/>
      <c r="H200" s="81"/>
      <c r="I200" s="89"/>
      <c r="J200" s="76"/>
      <c r="K200" s="76"/>
      <c r="L200" s="135" t="s">
        <v>54</v>
      </c>
      <c r="M200" s="135"/>
      <c r="N200" s="133" t="str">
        <f>IF(ISERROR(INDEX(BASE!$M$6:$X$35,MATCH(BASE!$K$10,BASE!$M$6:$M$35,0),6)),"",INDEX(BASE!$M$6:$X$35,MATCH(BASE!$K$10,BASE!$M$6:$M$35,0),6))</f>
        <v/>
      </c>
      <c r="O200" s="133"/>
      <c r="P200" s="90"/>
      <c r="Q200" s="81"/>
      <c r="T200" s="41"/>
      <c r="U200" s="42"/>
      <c r="V200" s="41"/>
    </row>
    <row r="201" spans="1:22" ht="18.75" customHeight="1" x14ac:dyDescent="0.25">
      <c r="A201" s="67"/>
      <c r="B201" s="67"/>
      <c r="C201" s="4"/>
      <c r="E201" s="14"/>
      <c r="H201" s="81"/>
      <c r="I201" s="89"/>
      <c r="J201" s="69"/>
      <c r="K201" s="69"/>
      <c r="L201" s="69"/>
      <c r="M201" s="69"/>
      <c r="N201" s="69"/>
      <c r="O201" s="69"/>
      <c r="P201" s="90"/>
      <c r="Q201" s="81"/>
      <c r="T201" s="41"/>
      <c r="U201" s="42"/>
      <c r="V201" s="41"/>
    </row>
    <row r="202" spans="1:22" ht="23.25" customHeight="1" x14ac:dyDescent="0.3">
      <c r="A202" s="67"/>
      <c r="B202" s="67"/>
      <c r="C202" s="4"/>
      <c r="H202" s="81"/>
      <c r="I202" s="89"/>
      <c r="J202" s="69"/>
      <c r="K202" s="69"/>
      <c r="L202" s="78" t="s">
        <v>58</v>
      </c>
      <c r="M202" s="69"/>
      <c r="N202" s="78"/>
      <c r="O202" s="77"/>
      <c r="P202" s="90"/>
      <c r="Q202" s="81"/>
      <c r="T202" s="41"/>
      <c r="U202" s="42"/>
      <c r="V202" s="41"/>
    </row>
    <row r="203" spans="1:22" ht="11.25" customHeight="1" x14ac:dyDescent="0.25">
      <c r="A203" s="67"/>
      <c r="B203" s="67"/>
      <c r="C203" s="4"/>
      <c r="H203" s="81"/>
      <c r="I203" s="89"/>
      <c r="J203" s="69"/>
      <c r="K203" s="69"/>
      <c r="L203" s="69"/>
      <c r="M203" s="69"/>
      <c r="N203" s="69"/>
      <c r="O203" s="69"/>
      <c r="P203" s="90"/>
      <c r="Q203" s="81"/>
      <c r="T203" s="41"/>
      <c r="U203" s="42"/>
      <c r="V203" s="41"/>
    </row>
    <row r="204" spans="1:22" ht="23.25" customHeight="1" x14ac:dyDescent="0.3">
      <c r="A204" s="67"/>
      <c r="B204" s="67"/>
      <c r="C204" s="4"/>
      <c r="H204" s="81"/>
      <c r="I204" s="89"/>
      <c r="J204" s="69"/>
      <c r="K204" s="69"/>
      <c r="L204" s="134" t="str">
        <f>IF(ISERROR(INDEX(BASE!$M$6:$X$35,MATCH(BASE!$K$10,BASE!$M$6:$M$35,0),12)),"",INDEX(BASE!$M$6:$X$35,MATCH(BASE!$K$10,BASE!$M$6:$M$35,0),12))</f>
        <v/>
      </c>
      <c r="M204" s="134"/>
      <c r="N204" s="134"/>
      <c r="O204" s="134"/>
      <c r="P204" s="90"/>
      <c r="Q204" s="81"/>
      <c r="T204" s="41"/>
      <c r="U204" s="42"/>
      <c r="V204" s="41"/>
    </row>
    <row r="205" spans="1:22" ht="18.75" customHeight="1" x14ac:dyDescent="0.25">
      <c r="A205" s="67"/>
      <c r="B205" s="67"/>
      <c r="C205" s="4"/>
      <c r="H205" s="81"/>
      <c r="I205" s="91"/>
      <c r="J205" s="79"/>
      <c r="K205" s="79"/>
      <c r="L205" s="79"/>
      <c r="M205" s="79"/>
      <c r="N205" s="79"/>
      <c r="O205" s="79"/>
      <c r="P205" s="92"/>
      <c r="Q205" s="81"/>
      <c r="T205" s="41"/>
      <c r="U205" s="42"/>
      <c r="V205" s="41"/>
    </row>
    <row r="206" spans="1:22" ht="26.25" customHeight="1" x14ac:dyDescent="0.25">
      <c r="A206" s="67"/>
      <c r="B206" s="67"/>
      <c r="C206" s="4"/>
      <c r="H206" s="81"/>
      <c r="I206" s="80"/>
      <c r="J206" s="80"/>
      <c r="K206" s="80"/>
      <c r="L206" s="80"/>
      <c r="M206" s="80"/>
      <c r="N206" s="80"/>
      <c r="O206" s="80"/>
      <c r="P206" s="80"/>
      <c r="Q206" s="81"/>
      <c r="T206" s="41"/>
      <c r="U206" s="42"/>
      <c r="V206" s="41"/>
    </row>
    <row r="207" spans="1:22" ht="26.25" customHeight="1" x14ac:dyDescent="0.25">
      <c r="A207" s="67"/>
      <c r="B207" s="67"/>
      <c r="C207" s="4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T207" s="41"/>
      <c r="U207" s="42"/>
      <c r="V207" s="41"/>
    </row>
    <row r="208" spans="1:22" ht="18.75" customHeight="1" x14ac:dyDescent="0.25">
      <c r="A208" s="67"/>
      <c r="B208" s="67"/>
      <c r="C208" s="4"/>
      <c r="H208" s="81"/>
      <c r="I208" s="87"/>
      <c r="J208" s="70"/>
      <c r="K208" s="70"/>
      <c r="L208" s="70"/>
      <c r="M208" s="70"/>
      <c r="N208" s="70"/>
      <c r="O208" s="70"/>
      <c r="P208" s="88"/>
      <c r="Q208" s="81"/>
      <c r="T208" s="41"/>
      <c r="U208" s="42"/>
      <c r="V208" s="41"/>
    </row>
    <row r="209" spans="1:22" ht="18" customHeight="1" x14ac:dyDescent="0.25">
      <c r="A209" s="67"/>
      <c r="B209" s="67"/>
      <c r="C209" s="4"/>
      <c r="H209" s="81"/>
      <c r="I209" s="89"/>
      <c r="J209" s="71" t="s">
        <v>50</v>
      </c>
      <c r="K209" s="71"/>
      <c r="L209" s="71"/>
      <c r="M209" s="71"/>
      <c r="N209" s="69"/>
      <c r="O209" s="69"/>
      <c r="P209" s="90"/>
      <c r="Q209" s="81"/>
      <c r="T209" s="41"/>
      <c r="U209" s="42"/>
      <c r="V209" s="41"/>
    </row>
    <row r="210" spans="1:22" ht="11.25" customHeight="1" x14ac:dyDescent="0.25">
      <c r="A210" s="43"/>
      <c r="B210" s="11"/>
      <c r="H210" s="81"/>
      <c r="I210" s="89"/>
      <c r="J210" s="69"/>
      <c r="K210" s="69"/>
      <c r="L210" s="69"/>
      <c r="M210" s="69"/>
      <c r="N210" s="69"/>
      <c r="O210" s="69"/>
      <c r="P210" s="90"/>
      <c r="Q210" s="81"/>
      <c r="T210" s="41"/>
      <c r="U210" s="42"/>
      <c r="V210" s="41"/>
    </row>
    <row r="211" spans="1:22" ht="18.75" customHeight="1" x14ac:dyDescent="0.25">
      <c r="A211" s="43"/>
      <c r="B211" s="11"/>
      <c r="H211" s="81"/>
      <c r="I211" s="89"/>
      <c r="J211" s="68" t="str">
        <f>IF(ISERROR(INDEX(BASE!$M$6:$X$35,MATCH(BASE!$K$11,BASE!$M$6:$M$35,0),11)),"",INDEX(BASE!$M$6:$X$35,MATCH(BASE!$K$11,BASE!$M$6:$M$35,0),11))</f>
        <v/>
      </c>
      <c r="K211" s="73"/>
      <c r="L211" s="73"/>
      <c r="M211" s="73"/>
      <c r="N211" s="69"/>
      <c r="O211" s="69"/>
      <c r="P211" s="90"/>
      <c r="Q211" s="81"/>
      <c r="T211" s="41"/>
      <c r="U211" s="42"/>
      <c r="V211" s="41"/>
    </row>
    <row r="212" spans="1:22" ht="18.75" customHeight="1" x14ac:dyDescent="0.25">
      <c r="A212" s="20"/>
      <c r="H212" s="81"/>
      <c r="I212" s="89"/>
      <c r="J212" s="69"/>
      <c r="K212" s="69"/>
      <c r="L212" s="69"/>
      <c r="M212" s="69"/>
      <c r="N212" s="69"/>
      <c r="O212" s="69"/>
      <c r="P212" s="90"/>
      <c r="Q212" s="81"/>
      <c r="T212" s="41"/>
      <c r="U212" s="42"/>
      <c r="V212" s="41"/>
    </row>
    <row r="213" spans="1:22" ht="18.75" customHeight="1" x14ac:dyDescent="0.3">
      <c r="A213" s="20"/>
      <c r="H213" s="81"/>
      <c r="I213" s="89"/>
      <c r="J213" s="74" t="s">
        <v>99</v>
      </c>
      <c r="K213" s="74"/>
      <c r="L213" s="74"/>
      <c r="M213" s="74"/>
      <c r="N213" s="69"/>
      <c r="O213" s="69"/>
      <c r="P213" s="90"/>
      <c r="Q213" s="81"/>
      <c r="T213" s="41"/>
      <c r="U213" s="42"/>
      <c r="V213" s="41"/>
    </row>
    <row r="214" spans="1:22" ht="18.75" customHeight="1" x14ac:dyDescent="0.25">
      <c r="A214" s="20"/>
      <c r="H214" s="81"/>
      <c r="I214" s="89"/>
      <c r="J214" s="71" t="s">
        <v>98</v>
      </c>
      <c r="K214" s="71"/>
      <c r="L214" s="71"/>
      <c r="M214" s="71"/>
      <c r="N214" s="69"/>
      <c r="O214" s="69"/>
      <c r="P214" s="90"/>
      <c r="Q214" s="81"/>
      <c r="T214" s="41"/>
      <c r="U214" s="42"/>
      <c r="V214" s="41"/>
    </row>
    <row r="215" spans="1:22" ht="26.25" customHeight="1" x14ac:dyDescent="0.25">
      <c r="H215" s="81"/>
      <c r="I215" s="89"/>
      <c r="J215" s="72" t="s">
        <v>51</v>
      </c>
      <c r="K215" s="72"/>
      <c r="L215" s="72"/>
      <c r="M215" s="72"/>
      <c r="N215" s="69"/>
      <c r="O215" s="69"/>
      <c r="P215" s="90"/>
      <c r="Q215" s="81"/>
      <c r="T215" s="41"/>
      <c r="U215" s="42"/>
      <c r="V215" s="41"/>
    </row>
    <row r="216" spans="1:22" ht="18.75" customHeight="1" x14ac:dyDescent="0.25">
      <c r="H216" s="81"/>
      <c r="I216" s="89"/>
      <c r="J216" s="72"/>
      <c r="K216" s="69"/>
      <c r="L216" s="69"/>
      <c r="M216" s="69"/>
      <c r="N216" s="69"/>
      <c r="O216" s="69"/>
      <c r="P216" s="90"/>
      <c r="Q216" s="81"/>
      <c r="T216" s="41"/>
      <c r="U216" s="42"/>
      <c r="V216" s="41"/>
    </row>
    <row r="217" spans="1:22" ht="18.75" customHeight="1" x14ac:dyDescent="0.25">
      <c r="H217" s="81"/>
      <c r="I217" s="89"/>
      <c r="J217" s="69"/>
      <c r="K217" s="69"/>
      <c r="L217" s="69"/>
      <c r="M217" s="69"/>
      <c r="N217" s="69"/>
      <c r="O217" s="69"/>
      <c r="P217" s="90"/>
      <c r="Q217" s="81"/>
      <c r="T217" s="41"/>
      <c r="U217" s="42"/>
      <c r="V217" s="41"/>
    </row>
    <row r="218" spans="1:22" ht="18.75" customHeight="1" x14ac:dyDescent="0.25">
      <c r="H218" s="81"/>
      <c r="I218" s="89"/>
      <c r="J218" s="76"/>
      <c r="K218" s="76"/>
      <c r="L218" s="76" t="s">
        <v>52</v>
      </c>
      <c r="M218" s="136" t="str">
        <f>IF(ISERROR(INDEX(BASE!$M$6:$X$35,MATCH(BASE!$K$11,BASE!$M$6:$M$35,0),3)),"",INDEX(BASE!$M$6:$X$35,MATCH(BASE!$K$11,BASE!$M$6:$M$35,0),3))</f>
        <v/>
      </c>
      <c r="N218" s="136"/>
      <c r="O218" s="136"/>
      <c r="P218" s="90"/>
      <c r="Q218" s="81"/>
      <c r="T218" s="41"/>
      <c r="U218" s="42"/>
      <c r="V218" s="41"/>
    </row>
    <row r="219" spans="1:22" ht="18.75" customHeight="1" x14ac:dyDescent="0.25">
      <c r="H219" s="81"/>
      <c r="I219" s="89"/>
      <c r="J219" s="69"/>
      <c r="K219" s="69"/>
      <c r="L219" s="69"/>
      <c r="M219" s="69"/>
      <c r="N219" s="69"/>
      <c r="O219" s="69"/>
      <c r="P219" s="90"/>
      <c r="Q219" s="81"/>
      <c r="T219" s="41"/>
      <c r="U219" s="42"/>
      <c r="V219" s="41"/>
    </row>
    <row r="220" spans="1:22" ht="18.75" customHeight="1" x14ac:dyDescent="0.25">
      <c r="H220" s="81"/>
      <c r="I220" s="89"/>
      <c r="J220" s="76"/>
      <c r="K220" s="76"/>
      <c r="L220" s="77" t="s">
        <v>53</v>
      </c>
      <c r="M220" s="136" t="str">
        <f>IF(ISERROR(INDEX(BASE!$M$6:$X$35,MATCH(BASE!$K$11,BASE!$M$6:$M$35,0),4)),"",INDEX(BASE!$M$6:$X$35,MATCH(BASE!$K$11,BASE!$M$6:$M$35,0),4))</f>
        <v/>
      </c>
      <c r="N220" s="136"/>
      <c r="O220" s="136"/>
      <c r="P220" s="90"/>
      <c r="Q220" s="81"/>
      <c r="T220" s="41"/>
      <c r="U220" s="42"/>
      <c r="V220" s="41"/>
    </row>
    <row r="221" spans="1:22" ht="18.75" customHeight="1" x14ac:dyDescent="0.25">
      <c r="H221" s="81"/>
      <c r="I221" s="89"/>
      <c r="J221" s="69"/>
      <c r="K221" s="69"/>
      <c r="L221" s="69"/>
      <c r="M221" s="69"/>
      <c r="N221" s="69"/>
      <c r="O221" s="69"/>
      <c r="P221" s="90"/>
      <c r="Q221" s="81"/>
      <c r="T221" s="41"/>
      <c r="U221" s="42"/>
      <c r="V221" s="41"/>
    </row>
    <row r="222" spans="1:22" ht="18.75" customHeight="1" x14ac:dyDescent="0.3">
      <c r="D222" s="4"/>
      <c r="E222" s="54"/>
      <c r="H222" s="81"/>
      <c r="I222" s="89"/>
      <c r="J222" s="76"/>
      <c r="K222" s="76"/>
      <c r="L222" s="77" t="s">
        <v>54</v>
      </c>
      <c r="M222" s="76"/>
      <c r="N222" s="133" t="str">
        <f>IF(ISERROR(INDEX(BASE!$M$6:$X$35,MATCH(BASE!$K$11,BASE!$M$6:$M$35,0),6)),"",INDEX(BASE!$M$6:$X$35,MATCH(BASE!$K$11,BASE!$M$6:$M$35,0),6))</f>
        <v/>
      </c>
      <c r="O222" s="133"/>
      <c r="P222" s="90"/>
      <c r="Q222" s="81"/>
      <c r="T222" s="41"/>
      <c r="U222" s="42"/>
      <c r="V222" s="41"/>
    </row>
    <row r="223" spans="1:22" ht="18.75" customHeight="1" x14ac:dyDescent="0.3">
      <c r="D223" s="4"/>
      <c r="E223" s="55"/>
      <c r="H223" s="81"/>
      <c r="I223" s="89"/>
      <c r="J223" s="69"/>
      <c r="K223" s="69"/>
      <c r="L223" s="69"/>
      <c r="M223" s="69"/>
      <c r="N223" s="69"/>
      <c r="O223" s="69"/>
      <c r="P223" s="90"/>
      <c r="Q223" s="81"/>
      <c r="T223" s="41"/>
      <c r="U223" s="42"/>
      <c r="V223" s="41"/>
    </row>
    <row r="224" spans="1:22" ht="23.25" customHeight="1" x14ac:dyDescent="0.3">
      <c r="D224" s="56"/>
      <c r="E224" s="57"/>
      <c r="H224" s="81"/>
      <c r="I224" s="89"/>
      <c r="J224" s="69"/>
      <c r="K224" s="69"/>
      <c r="L224" s="78" t="s">
        <v>58</v>
      </c>
      <c r="M224" s="69"/>
      <c r="N224" s="78"/>
      <c r="O224" s="77"/>
      <c r="P224" s="90"/>
      <c r="Q224" s="81"/>
      <c r="T224" s="41"/>
      <c r="U224" s="42"/>
      <c r="V224" s="41"/>
    </row>
    <row r="225" spans="4:22" ht="11.25" customHeight="1" x14ac:dyDescent="0.25">
      <c r="D225" s="4"/>
      <c r="E225" s="4"/>
      <c r="H225" s="81"/>
      <c r="I225" s="89"/>
      <c r="J225" s="69"/>
      <c r="K225" s="69"/>
      <c r="L225" s="69"/>
      <c r="M225" s="69"/>
      <c r="N225" s="69"/>
      <c r="O225" s="69"/>
      <c r="P225" s="90"/>
      <c r="Q225" s="81"/>
      <c r="T225" s="41"/>
      <c r="U225" s="42"/>
      <c r="V225" s="41"/>
    </row>
    <row r="226" spans="4:22" ht="23.25" customHeight="1" x14ac:dyDescent="0.3">
      <c r="D226" s="56"/>
      <c r="E226" s="57"/>
      <c r="H226" s="81"/>
      <c r="I226" s="89"/>
      <c r="J226" s="69"/>
      <c r="K226" s="69"/>
      <c r="L226" s="134" t="str">
        <f>IF(ISERROR(INDEX(BASE!$M$6:$X$35,MATCH(BASE!$K$11,BASE!$M$6:$M$35,0),12)),"",INDEX(BASE!$M$6:$X$35,MATCH(BASE!$K$11,BASE!$M$6:$M$35,0),12))</f>
        <v/>
      </c>
      <c r="M226" s="134"/>
      <c r="N226" s="134"/>
      <c r="O226" s="134"/>
      <c r="P226" s="90"/>
      <c r="Q226" s="81"/>
      <c r="T226" s="41"/>
      <c r="U226" s="42"/>
      <c r="V226" s="41"/>
    </row>
    <row r="227" spans="4:22" ht="18.75" customHeight="1" x14ac:dyDescent="0.25">
      <c r="H227" s="81"/>
      <c r="I227" s="91"/>
      <c r="J227" s="79"/>
      <c r="K227" s="79"/>
      <c r="L227" s="79"/>
      <c r="M227" s="79"/>
      <c r="N227" s="79"/>
      <c r="O227" s="79"/>
      <c r="P227" s="92"/>
      <c r="Q227" s="81"/>
      <c r="T227" s="41"/>
      <c r="U227" s="42"/>
      <c r="V227" s="41"/>
    </row>
    <row r="228" spans="4:22" ht="18.75" customHeight="1" x14ac:dyDescent="0.25"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T228" s="41"/>
      <c r="U228" s="42"/>
      <c r="V228" s="41"/>
    </row>
    <row r="229" spans="4:22" ht="18.75" customHeight="1" x14ac:dyDescent="0.25"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T229" s="41"/>
      <c r="U229" s="42"/>
      <c r="V229" s="41"/>
    </row>
    <row r="230" spans="4:22" ht="18.75" customHeight="1" x14ac:dyDescent="0.25">
      <c r="H230" s="81"/>
      <c r="I230" s="87"/>
      <c r="J230" s="70"/>
      <c r="K230" s="70"/>
      <c r="L230" s="70"/>
      <c r="M230" s="70"/>
      <c r="N230" s="70"/>
      <c r="O230" s="70"/>
      <c r="P230" s="88"/>
      <c r="Q230" s="81"/>
      <c r="T230" s="41"/>
      <c r="U230" s="42"/>
      <c r="V230" s="41"/>
    </row>
    <row r="231" spans="4:22" ht="18.75" customHeight="1" x14ac:dyDescent="0.25">
      <c r="H231" s="81"/>
      <c r="I231" s="89"/>
      <c r="J231" s="69"/>
      <c r="K231" s="69"/>
      <c r="L231" s="69"/>
      <c r="M231" s="69"/>
      <c r="N231" s="69"/>
      <c r="O231" s="69"/>
      <c r="P231" s="90"/>
      <c r="Q231" s="81"/>
      <c r="T231" s="41"/>
      <c r="U231" s="42"/>
      <c r="V231" s="41"/>
    </row>
    <row r="232" spans="4:22" ht="18.75" customHeight="1" x14ac:dyDescent="0.25">
      <c r="H232" s="81"/>
      <c r="I232" s="89"/>
      <c r="J232" s="69"/>
      <c r="K232" s="69"/>
      <c r="L232" s="69"/>
      <c r="M232" s="69"/>
      <c r="N232" s="69"/>
      <c r="O232" s="69"/>
      <c r="P232" s="90"/>
      <c r="Q232" s="81"/>
      <c r="T232" s="41"/>
      <c r="U232" s="42"/>
      <c r="V232" s="41"/>
    </row>
    <row r="233" spans="4:22" ht="18.75" customHeight="1" x14ac:dyDescent="0.25">
      <c r="H233" s="81"/>
      <c r="I233" s="89"/>
      <c r="J233" s="76" t="s">
        <v>77</v>
      </c>
      <c r="K233" s="130" t="str">
        <f>IF(ISERROR(INDEX(BASE!$M$6:$X$35,MATCH(BASE!$K$10,BASE!$M$6:$M$35,0),10)),"",INDEX(BASE!$M$6:$X$35,MATCH(BASE!$K$10,BASE!$M$6:$M$35,0),10))</f>
        <v/>
      </c>
      <c r="L233" s="130"/>
      <c r="M233" s="130"/>
      <c r="N233" s="130"/>
      <c r="O233" s="76" t="s">
        <v>80</v>
      </c>
      <c r="P233" s="90"/>
      <c r="Q233" s="81"/>
      <c r="T233" s="40"/>
      <c r="U233" s="42"/>
      <c r="V233" s="41"/>
    </row>
    <row r="234" spans="4:22" ht="9.75" customHeight="1" x14ac:dyDescent="0.25">
      <c r="H234" s="81"/>
      <c r="I234" s="89"/>
      <c r="J234" s="69"/>
      <c r="K234" s="69"/>
      <c r="L234" s="69"/>
      <c r="M234" s="69"/>
      <c r="N234" s="81"/>
      <c r="O234" s="81"/>
      <c r="P234" s="90"/>
      <c r="Q234" s="81"/>
      <c r="T234" s="41"/>
      <c r="U234" s="42"/>
      <c r="V234" s="41"/>
    </row>
    <row r="235" spans="4:22" ht="18.75" customHeight="1" x14ac:dyDescent="0.25">
      <c r="H235" s="81"/>
      <c r="I235" s="89"/>
      <c r="J235" s="77" t="s">
        <v>79</v>
      </c>
      <c r="K235" s="76"/>
      <c r="L235" s="76"/>
      <c r="M235" s="77" t="s">
        <v>81</v>
      </c>
      <c r="N235" s="77"/>
      <c r="O235" s="77"/>
      <c r="P235" s="90"/>
      <c r="Q235" s="81"/>
      <c r="T235" s="41"/>
      <c r="U235" s="42"/>
      <c r="V235" s="41"/>
    </row>
    <row r="236" spans="4:22" ht="9.75" customHeight="1" x14ac:dyDescent="0.25">
      <c r="H236" s="81"/>
      <c r="I236" s="89"/>
      <c r="J236" s="81"/>
      <c r="K236" s="81"/>
      <c r="L236" s="81"/>
      <c r="M236" s="81"/>
      <c r="N236" s="69"/>
      <c r="O236" s="69"/>
      <c r="P236" s="90"/>
      <c r="Q236" s="81"/>
      <c r="T236" s="41"/>
      <c r="U236" s="42"/>
      <c r="V236" s="41"/>
    </row>
    <row r="237" spans="4:22" ht="18.75" customHeight="1" x14ac:dyDescent="0.25">
      <c r="H237" s="81"/>
      <c r="I237" s="89"/>
      <c r="J237" s="130" t="str">
        <f>IF(ISERROR(INDEX(BASE!$M$6:$X$35,MATCH(BASE!$K$10,BASE!$M$6:$M$35,0),1)),"",INDEX(BASE!$M$6:$X$35,MATCH(BASE!$K$10,BASE!$M$6:$M$35,0),1))</f>
        <v/>
      </c>
      <c r="K237" s="130"/>
      <c r="L237" s="130"/>
      <c r="M237" s="77" t="s">
        <v>75</v>
      </c>
      <c r="N237" s="77"/>
      <c r="O237" s="77"/>
      <c r="P237" s="90"/>
      <c r="Q237" s="81"/>
      <c r="T237" s="41"/>
      <c r="U237" s="42"/>
      <c r="V237" s="41"/>
    </row>
    <row r="238" spans="4:22" ht="9.75" customHeight="1" x14ac:dyDescent="0.25">
      <c r="H238" s="81"/>
      <c r="I238" s="89"/>
      <c r="J238" s="81"/>
      <c r="K238" s="81"/>
      <c r="L238" s="81"/>
      <c r="M238" s="81"/>
      <c r="N238" s="77"/>
      <c r="O238" s="77"/>
      <c r="P238" s="90"/>
      <c r="Q238" s="81"/>
      <c r="T238" s="41"/>
      <c r="U238" s="42"/>
      <c r="V238" s="41"/>
    </row>
    <row r="239" spans="4:22" ht="18.75" customHeight="1" x14ac:dyDescent="0.25">
      <c r="H239" s="81"/>
      <c r="I239" s="89"/>
      <c r="J239" s="82" t="s">
        <v>76</v>
      </c>
      <c r="K239" s="82"/>
      <c r="L239" s="82"/>
      <c r="M239" s="82"/>
      <c r="N239" s="77"/>
      <c r="O239" s="77"/>
      <c r="P239" s="90"/>
      <c r="Q239" s="81"/>
      <c r="T239" s="41"/>
      <c r="U239" s="42"/>
      <c r="V239" s="41"/>
    </row>
    <row r="240" spans="4:22" ht="9.75" customHeight="1" x14ac:dyDescent="0.25">
      <c r="H240" s="81"/>
      <c r="I240" s="89"/>
      <c r="J240" s="69"/>
      <c r="K240" s="69"/>
      <c r="L240" s="69"/>
      <c r="M240" s="69"/>
      <c r="N240" s="69"/>
      <c r="O240" s="69"/>
      <c r="P240" s="90"/>
      <c r="Q240" s="81"/>
      <c r="T240" s="41"/>
      <c r="U240" s="42"/>
      <c r="V240" s="41"/>
    </row>
    <row r="241" spans="8:22" ht="18.75" customHeight="1" x14ac:dyDescent="0.25">
      <c r="H241" s="81"/>
      <c r="I241" s="89"/>
      <c r="J241" s="131" t="str">
        <f>IF(ISERROR(INDEX(BASE!$M$6:$X$35,MATCH(BASE!$K$10,BASE!$M$6:$M$35,0),7)),"",INDEX(BASE!$M$6:$X$35,MATCH(BASE!$K$10,BASE!$M$6:$M$35,0),7))</f>
        <v/>
      </c>
      <c r="K241" s="131"/>
      <c r="L241" s="131"/>
      <c r="M241" s="83"/>
      <c r="N241" s="69"/>
      <c r="O241" s="69"/>
      <c r="P241" s="90"/>
      <c r="Q241" s="81"/>
      <c r="T241" s="41"/>
      <c r="U241" s="42"/>
      <c r="V241" s="41"/>
    </row>
    <row r="242" spans="8:22" ht="11.25" customHeight="1" x14ac:dyDescent="0.25">
      <c r="H242" s="81"/>
      <c r="I242" s="89"/>
      <c r="J242" s="81"/>
      <c r="K242" s="81"/>
      <c r="L242" s="81"/>
      <c r="M242" s="81"/>
      <c r="N242" s="81"/>
      <c r="O242" s="81"/>
      <c r="P242" s="90"/>
      <c r="Q242" s="81"/>
      <c r="T242" s="41"/>
      <c r="U242" s="42"/>
      <c r="V242" s="41"/>
    </row>
    <row r="243" spans="8:22" ht="18.75" customHeight="1" x14ac:dyDescent="0.25">
      <c r="H243" s="81"/>
      <c r="I243" s="89"/>
      <c r="J243" s="77" t="s">
        <v>102</v>
      </c>
      <c r="K243" s="77"/>
      <c r="L243" s="77"/>
      <c r="M243" s="77"/>
      <c r="N243" s="69"/>
      <c r="O243" s="69"/>
      <c r="P243" s="90"/>
      <c r="Q243" s="81"/>
      <c r="T243" s="41"/>
      <c r="U243" s="42"/>
      <c r="V243" s="41"/>
    </row>
    <row r="244" spans="8:22" ht="18.75" customHeight="1" x14ac:dyDescent="0.25">
      <c r="H244" s="81"/>
      <c r="I244" s="89"/>
      <c r="J244" s="132" t="s">
        <v>100</v>
      </c>
      <c r="K244" s="132"/>
      <c r="L244" s="71"/>
      <c r="M244" s="132" t="s">
        <v>101</v>
      </c>
      <c r="N244" s="132"/>
      <c r="O244" s="132"/>
      <c r="P244" s="90"/>
      <c r="Q244" s="81"/>
      <c r="T244" s="41"/>
      <c r="U244" s="42"/>
      <c r="V244" s="41"/>
    </row>
    <row r="245" spans="8:22" ht="18.75" customHeight="1" x14ac:dyDescent="0.25">
      <c r="H245" s="81"/>
      <c r="I245" s="89"/>
      <c r="J245" s="128" t="str">
        <f>IF(ISERROR(INDEX(BASE!$M$6:$X$35,MATCH(BASE!$K$10,BASE!$M$6:$M$35,0),9)),"",INDEX(BASE!$M$6:$X$35,MATCH(BASE!$K$10,BASE!$M$6:$M$35,0),9))</f>
        <v/>
      </c>
      <c r="K245" s="128"/>
      <c r="L245" s="84"/>
      <c r="M245" s="129" t="str">
        <f>IF(ISERROR(INDEX(BASE!$M$6:$X$35,MATCH(BASE!$K$10,BASE!$M$6:$M$35,0),8)),"",INDEX(BASE!$M$6:$X$35,MATCH(BASE!$K$10,BASE!$M$6:$M$35,0),8))</f>
        <v/>
      </c>
      <c r="N245" s="129"/>
      <c r="O245" s="129"/>
      <c r="P245" s="90"/>
      <c r="Q245" s="81"/>
      <c r="T245" s="41"/>
      <c r="U245" s="42"/>
      <c r="V245" s="41"/>
    </row>
    <row r="246" spans="8:22" ht="18.75" customHeight="1" x14ac:dyDescent="0.25">
      <c r="H246" s="81"/>
      <c r="I246" s="89"/>
      <c r="J246" s="128" t="str">
        <f>IF(ISERROR(INDEX(BASE!$M$6:$X$35,MATCH(BASE!$K$10,BASE!$M$6:$M$35,0),10)),"",INDEX(BASE!$M$6:$X$35,MATCH(BASE!$K$10,BASE!$M$6:$M$35,0),10))</f>
        <v/>
      </c>
      <c r="K246" s="128"/>
      <c r="L246" s="84"/>
      <c r="M246" s="84"/>
      <c r="N246" s="69"/>
      <c r="O246" s="69"/>
      <c r="P246" s="90"/>
      <c r="Q246" s="81"/>
      <c r="T246" s="41"/>
      <c r="U246" s="42"/>
      <c r="V246" s="41"/>
    </row>
    <row r="247" spans="8:22" ht="18.75" customHeight="1" x14ac:dyDescent="0.25">
      <c r="H247" s="81"/>
      <c r="I247" s="89"/>
      <c r="J247" s="81"/>
      <c r="K247" s="81"/>
      <c r="L247" s="81"/>
      <c r="M247" s="81"/>
      <c r="N247" s="81"/>
      <c r="O247" s="81"/>
      <c r="P247" s="90"/>
      <c r="Q247" s="81"/>
      <c r="T247" s="41"/>
      <c r="U247" s="42"/>
      <c r="V247" s="41"/>
    </row>
    <row r="248" spans="8:22" ht="18.75" customHeight="1" x14ac:dyDescent="0.25">
      <c r="H248" s="81"/>
      <c r="I248" s="89"/>
      <c r="J248" s="69"/>
      <c r="K248" s="69"/>
      <c r="L248" s="69"/>
      <c r="M248" s="69"/>
      <c r="N248" s="69"/>
      <c r="O248" s="69"/>
      <c r="P248" s="90"/>
      <c r="Q248" s="81"/>
      <c r="T248" s="41"/>
      <c r="U248" s="42"/>
      <c r="V248" s="41"/>
    </row>
    <row r="249" spans="8:22" ht="26.25" customHeight="1" x14ac:dyDescent="0.25">
      <c r="H249" s="81"/>
      <c r="I249" s="89"/>
      <c r="J249" s="69"/>
      <c r="K249" s="69"/>
      <c r="L249" s="69"/>
      <c r="M249" s="69"/>
      <c r="N249" s="69"/>
      <c r="O249" s="69"/>
      <c r="P249" s="90"/>
      <c r="Q249" s="81"/>
      <c r="T249" s="41"/>
      <c r="U249" s="42"/>
      <c r="V249" s="41"/>
    </row>
    <row r="250" spans="8:22" ht="18.75" customHeight="1" x14ac:dyDescent="0.25">
      <c r="H250" s="81"/>
      <c r="I250" s="89"/>
      <c r="J250" s="85"/>
      <c r="K250" s="85"/>
      <c r="L250" s="85"/>
      <c r="M250" s="85"/>
      <c r="N250" s="69"/>
      <c r="O250" s="69"/>
      <c r="P250" s="90"/>
      <c r="Q250" s="81"/>
      <c r="T250" s="41"/>
      <c r="U250" s="42"/>
      <c r="V250" s="41"/>
    </row>
    <row r="251" spans="8:22" ht="18.75" customHeight="1" x14ac:dyDescent="0.25">
      <c r="H251" s="81"/>
      <c r="I251" s="91"/>
      <c r="J251" s="86" t="s">
        <v>57</v>
      </c>
      <c r="K251" s="86"/>
      <c r="L251" s="86"/>
      <c r="M251" s="86"/>
      <c r="N251" s="79"/>
      <c r="O251" s="79"/>
      <c r="P251" s="92"/>
      <c r="Q251" s="81"/>
      <c r="T251" s="41"/>
      <c r="U251" s="42"/>
      <c r="V251" s="41"/>
    </row>
    <row r="252" spans="8:22" ht="26.25" customHeight="1" x14ac:dyDescent="0.25">
      <c r="H252" s="81"/>
      <c r="I252" s="80"/>
      <c r="J252" s="80"/>
      <c r="K252" s="80"/>
      <c r="L252" s="80"/>
      <c r="M252" s="80"/>
      <c r="N252" s="80"/>
      <c r="O252" s="80"/>
      <c r="P252" s="80"/>
      <c r="Q252" s="81"/>
      <c r="T252" s="41"/>
      <c r="U252" s="42"/>
      <c r="V252" s="41"/>
    </row>
    <row r="253" spans="8:22" ht="26.25" customHeight="1" x14ac:dyDescent="0.25"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T253" s="41"/>
      <c r="U253" s="42"/>
      <c r="V253" s="41"/>
    </row>
    <row r="254" spans="8:22" ht="18.75" customHeight="1" x14ac:dyDescent="0.25">
      <c r="H254" s="81"/>
      <c r="I254" s="87"/>
      <c r="J254" s="70"/>
      <c r="K254" s="70"/>
      <c r="L254" s="70"/>
      <c r="M254" s="70"/>
      <c r="N254" s="70"/>
      <c r="O254" s="70"/>
      <c r="P254" s="88"/>
      <c r="Q254" s="81"/>
      <c r="T254" s="41"/>
      <c r="U254" s="42"/>
      <c r="V254" s="41"/>
    </row>
    <row r="255" spans="8:22" ht="18.75" customHeight="1" x14ac:dyDescent="0.25">
      <c r="H255" s="81"/>
      <c r="I255" s="89"/>
      <c r="J255" s="69"/>
      <c r="K255" s="69"/>
      <c r="L255" s="69"/>
      <c r="M255" s="69"/>
      <c r="N255" s="69"/>
      <c r="O255" s="69"/>
      <c r="P255" s="90"/>
      <c r="Q255" s="81"/>
      <c r="T255" s="41"/>
      <c r="U255" s="42"/>
      <c r="V255" s="41"/>
    </row>
    <row r="256" spans="8:22" ht="18.75" customHeight="1" x14ac:dyDescent="0.25">
      <c r="H256" s="81"/>
      <c r="I256" s="89"/>
      <c r="J256" s="69"/>
      <c r="K256" s="69"/>
      <c r="L256" s="69"/>
      <c r="M256" s="69"/>
      <c r="N256" s="69"/>
      <c r="O256" s="69"/>
      <c r="P256" s="90"/>
      <c r="Q256" s="81"/>
      <c r="T256" s="41"/>
      <c r="U256" s="42"/>
      <c r="V256" s="41"/>
    </row>
    <row r="257" spans="8:22" ht="18.75" customHeight="1" x14ac:dyDescent="0.25">
      <c r="H257" s="81"/>
      <c r="I257" s="89"/>
      <c r="J257" s="76" t="s">
        <v>77</v>
      </c>
      <c r="K257" s="130" t="str">
        <f>IF(ISERROR(INDEX(BASE!$M$6:$X$35,MATCH(BASE!$K$11,BASE!$M$6:$M$35,0),10)),"",INDEX(BASE!$M$6:$X$35,MATCH(BASE!$K$11,BASE!$M$6:$M$35,0),10))</f>
        <v/>
      </c>
      <c r="L257" s="130"/>
      <c r="M257" s="130"/>
      <c r="N257" s="130"/>
      <c r="O257" s="76" t="s">
        <v>80</v>
      </c>
      <c r="P257" s="90"/>
      <c r="Q257" s="81"/>
      <c r="T257" s="41"/>
      <c r="U257" s="42"/>
      <c r="V257" s="41"/>
    </row>
    <row r="258" spans="8:22" ht="9.75" customHeight="1" x14ac:dyDescent="0.25">
      <c r="H258" s="81"/>
      <c r="I258" s="89"/>
      <c r="J258" s="69"/>
      <c r="K258" s="69"/>
      <c r="L258" s="69"/>
      <c r="M258" s="69"/>
      <c r="N258" s="81"/>
      <c r="O258" s="81"/>
      <c r="P258" s="90"/>
      <c r="Q258" s="81"/>
      <c r="T258" s="41"/>
      <c r="U258" s="42"/>
      <c r="V258" s="41"/>
    </row>
    <row r="259" spans="8:22" ht="18.75" customHeight="1" x14ac:dyDescent="0.25">
      <c r="H259" s="81"/>
      <c r="I259" s="89"/>
      <c r="J259" s="77" t="s">
        <v>79</v>
      </c>
      <c r="K259" s="76"/>
      <c r="L259" s="76"/>
      <c r="M259" s="77" t="s">
        <v>81</v>
      </c>
      <c r="N259" s="77"/>
      <c r="O259" s="77"/>
      <c r="P259" s="90"/>
      <c r="Q259" s="81"/>
      <c r="T259" s="41"/>
      <c r="U259" s="42"/>
      <c r="V259" s="41"/>
    </row>
    <row r="260" spans="8:22" ht="9.75" customHeight="1" x14ac:dyDescent="0.25">
      <c r="H260" s="81"/>
      <c r="I260" s="89"/>
      <c r="J260" s="81"/>
      <c r="K260" s="81"/>
      <c r="L260" s="81"/>
      <c r="M260" s="81"/>
      <c r="N260" s="69"/>
      <c r="O260" s="69"/>
      <c r="P260" s="90"/>
      <c r="Q260" s="81"/>
      <c r="T260" s="41"/>
      <c r="U260" s="42"/>
      <c r="V260" s="41"/>
    </row>
    <row r="261" spans="8:22" ht="18.75" customHeight="1" x14ac:dyDescent="0.25">
      <c r="H261" s="81"/>
      <c r="I261" s="89"/>
      <c r="J261" s="130" t="str">
        <f>IF(ISERROR(INDEX(BASE!$M$6:$X$35,MATCH(BASE!$K$11,BASE!$M$6:$M$35,0),1)),"",INDEX(BASE!$M$6:$X$35,MATCH(BASE!$K$11,BASE!$M$6:$M$35,0),1))</f>
        <v/>
      </c>
      <c r="K261" s="130"/>
      <c r="L261" s="130"/>
      <c r="M261" s="77" t="s">
        <v>75</v>
      </c>
      <c r="N261" s="77"/>
      <c r="O261" s="77"/>
      <c r="P261" s="90"/>
      <c r="Q261" s="81"/>
      <c r="T261" s="41"/>
      <c r="U261" s="42"/>
      <c r="V261" s="41"/>
    </row>
    <row r="262" spans="8:22" ht="9.75" customHeight="1" x14ac:dyDescent="0.25">
      <c r="H262" s="81"/>
      <c r="I262" s="89"/>
      <c r="J262" s="81"/>
      <c r="K262" s="81"/>
      <c r="L262" s="81"/>
      <c r="M262" s="81"/>
      <c r="N262" s="77"/>
      <c r="O262" s="77"/>
      <c r="P262" s="90"/>
      <c r="Q262" s="81"/>
      <c r="T262" s="41"/>
      <c r="U262" s="42"/>
      <c r="V262" s="41"/>
    </row>
    <row r="263" spans="8:22" ht="18.75" customHeight="1" x14ac:dyDescent="0.25">
      <c r="H263" s="81"/>
      <c r="I263" s="89"/>
      <c r="J263" s="82" t="s">
        <v>76</v>
      </c>
      <c r="K263" s="82"/>
      <c r="L263" s="82"/>
      <c r="M263" s="82"/>
      <c r="N263" s="77"/>
      <c r="O263" s="77"/>
      <c r="P263" s="90"/>
      <c r="Q263" s="81"/>
      <c r="T263" s="41"/>
      <c r="U263" s="42"/>
      <c r="V263" s="41"/>
    </row>
    <row r="264" spans="8:22" ht="9.75" customHeight="1" x14ac:dyDescent="0.25">
      <c r="H264" s="81"/>
      <c r="I264" s="89"/>
      <c r="J264" s="69"/>
      <c r="K264" s="69"/>
      <c r="L264" s="69"/>
      <c r="M264" s="69"/>
      <c r="N264" s="69"/>
      <c r="O264" s="69"/>
      <c r="P264" s="90"/>
      <c r="Q264" s="81"/>
      <c r="T264" s="41"/>
      <c r="U264" s="42"/>
      <c r="V264" s="41"/>
    </row>
    <row r="265" spans="8:22" ht="18.75" customHeight="1" x14ac:dyDescent="0.25">
      <c r="H265" s="81"/>
      <c r="I265" s="89"/>
      <c r="J265" s="131" t="str">
        <f>IF(ISERROR(INDEX(BASE!$M$6:$X$35,MATCH(BASE!$K$11,BASE!$M$6:$M$35,0),7)),"",INDEX(BASE!$M$6:$X$35,MATCH(BASE!$K$11,BASE!$M$6:$M$35,0),7))</f>
        <v/>
      </c>
      <c r="K265" s="131"/>
      <c r="L265" s="131"/>
      <c r="M265" s="83"/>
      <c r="N265" s="69"/>
      <c r="O265" s="69"/>
      <c r="P265" s="90"/>
      <c r="Q265" s="81"/>
      <c r="T265" s="41"/>
      <c r="U265" s="42"/>
      <c r="V265" s="41"/>
    </row>
    <row r="266" spans="8:22" ht="11.25" customHeight="1" x14ac:dyDescent="0.25">
      <c r="H266" s="81"/>
      <c r="I266" s="89"/>
      <c r="J266" s="81"/>
      <c r="K266" s="81"/>
      <c r="L266" s="81"/>
      <c r="M266" s="81"/>
      <c r="N266" s="81"/>
      <c r="O266" s="81"/>
      <c r="P266" s="90"/>
      <c r="Q266" s="81"/>
      <c r="T266" s="41"/>
      <c r="U266" s="42"/>
      <c r="V266" s="41"/>
    </row>
    <row r="267" spans="8:22" ht="18.75" customHeight="1" x14ac:dyDescent="0.25">
      <c r="H267" s="81"/>
      <c r="I267" s="89"/>
      <c r="J267" s="77" t="s">
        <v>102</v>
      </c>
      <c r="K267" s="77"/>
      <c r="L267" s="77"/>
      <c r="M267" s="77"/>
      <c r="N267" s="69"/>
      <c r="O267" s="69"/>
      <c r="P267" s="90"/>
      <c r="Q267" s="81"/>
      <c r="T267" s="41"/>
      <c r="U267" s="42"/>
      <c r="V267" s="41"/>
    </row>
    <row r="268" spans="8:22" ht="18.75" customHeight="1" x14ac:dyDescent="0.25">
      <c r="H268" s="81"/>
      <c r="I268" s="89"/>
      <c r="J268" s="132" t="s">
        <v>100</v>
      </c>
      <c r="K268" s="132"/>
      <c r="L268" s="71"/>
      <c r="M268" s="132" t="s">
        <v>101</v>
      </c>
      <c r="N268" s="132"/>
      <c r="O268" s="132"/>
      <c r="P268" s="90"/>
      <c r="Q268" s="81"/>
      <c r="T268" s="41"/>
      <c r="U268" s="42"/>
      <c r="V268" s="41"/>
    </row>
    <row r="269" spans="8:22" ht="18.75" customHeight="1" x14ac:dyDescent="0.25">
      <c r="H269" s="81"/>
      <c r="I269" s="89"/>
      <c r="J269" s="128" t="str">
        <f>IF(ISERROR(INDEX(BASE!$M$6:$X$35,MATCH(BASE!$K$11,BASE!$M$6:$M$35,0),9)),"",INDEX(BASE!$M$6:$X$35,MATCH(BASE!$K$11,BASE!$M$6:$M$35,0),9))</f>
        <v/>
      </c>
      <c r="K269" s="128"/>
      <c r="L269" s="84"/>
      <c r="M269" s="129" t="str">
        <f>IF(ISERROR(INDEX(BASE!$M$6:$X$35,MATCH(BASE!$K$11,BASE!$M$6:$M$35,0),8)),"",INDEX(BASE!$M$6:$X$35,MATCH(BASE!$K$11,BASE!$M$6:$M$35,0),8))</f>
        <v/>
      </c>
      <c r="N269" s="129"/>
      <c r="O269" s="129"/>
      <c r="P269" s="90"/>
      <c r="Q269" s="81"/>
      <c r="T269" s="41"/>
      <c r="U269" s="42"/>
      <c r="V269" s="41"/>
    </row>
    <row r="270" spans="8:22" ht="18.75" customHeight="1" x14ac:dyDescent="0.25">
      <c r="H270" s="81"/>
      <c r="I270" s="89"/>
      <c r="J270" s="128" t="str">
        <f>IF(ISERROR(INDEX(BASE!$M$6:$X$35,MATCH(BASE!$K$11,BASE!$M$6:$M$35,0),10)),"",INDEX(BASE!$M$6:$X$35,MATCH(BASE!$K$11,BASE!$M$6:$M$35,0),10))</f>
        <v/>
      </c>
      <c r="K270" s="128"/>
      <c r="L270" s="84"/>
      <c r="M270" s="84"/>
      <c r="N270" s="69"/>
      <c r="O270" s="69"/>
      <c r="P270" s="90"/>
      <c r="Q270" s="81"/>
      <c r="T270" s="41"/>
      <c r="U270" s="42"/>
      <c r="V270" s="41"/>
    </row>
    <row r="271" spans="8:22" ht="18.75" customHeight="1" x14ac:dyDescent="0.25">
      <c r="H271" s="81"/>
      <c r="I271" s="89"/>
      <c r="J271" s="81"/>
      <c r="K271" s="81"/>
      <c r="L271" s="81"/>
      <c r="M271" s="81"/>
      <c r="N271" s="81"/>
      <c r="O271" s="81"/>
      <c r="P271" s="90"/>
      <c r="Q271" s="81"/>
      <c r="T271" s="41"/>
      <c r="U271" s="42"/>
      <c r="V271" s="41"/>
    </row>
    <row r="272" spans="8:22" ht="18.75" customHeight="1" x14ac:dyDescent="0.25">
      <c r="H272" s="81"/>
      <c r="I272" s="89"/>
      <c r="J272" s="69"/>
      <c r="K272" s="69"/>
      <c r="L272" s="69"/>
      <c r="M272" s="69"/>
      <c r="N272" s="69"/>
      <c r="O272" s="69"/>
      <c r="P272" s="90"/>
      <c r="Q272" s="81"/>
      <c r="T272" s="41"/>
      <c r="U272" s="42"/>
      <c r="V272" s="41"/>
    </row>
    <row r="273" spans="1:42" ht="26.25" customHeight="1" x14ac:dyDescent="0.25">
      <c r="H273" s="81"/>
      <c r="I273" s="89"/>
      <c r="J273" s="69"/>
      <c r="K273" s="69"/>
      <c r="L273" s="69"/>
      <c r="M273" s="69"/>
      <c r="N273" s="69"/>
      <c r="O273" s="69"/>
      <c r="P273" s="90"/>
      <c r="Q273" s="81"/>
      <c r="T273" s="41"/>
      <c r="U273" s="42"/>
      <c r="V273" s="41"/>
    </row>
    <row r="274" spans="1:42" ht="18.75" customHeight="1" x14ac:dyDescent="0.25">
      <c r="H274" s="81"/>
      <c r="I274" s="89"/>
      <c r="J274" s="85"/>
      <c r="K274" s="85"/>
      <c r="L274" s="85"/>
      <c r="M274" s="85"/>
      <c r="N274" s="69"/>
      <c r="O274" s="69"/>
      <c r="P274" s="90"/>
      <c r="Q274" s="81"/>
      <c r="T274" s="41"/>
      <c r="U274" s="42"/>
      <c r="V274" s="41"/>
    </row>
    <row r="275" spans="1:42" ht="18.75" customHeight="1" x14ac:dyDescent="0.25">
      <c r="F275" s="44"/>
      <c r="H275" s="81"/>
      <c r="I275" s="91"/>
      <c r="J275" s="86" t="s">
        <v>57</v>
      </c>
      <c r="K275" s="86"/>
      <c r="L275" s="86"/>
      <c r="M275" s="86"/>
      <c r="N275" s="79"/>
      <c r="O275" s="79"/>
      <c r="P275" s="92"/>
      <c r="Q275" s="81"/>
      <c r="T275" s="41"/>
      <c r="U275" s="42"/>
      <c r="V275" s="41"/>
    </row>
    <row r="276" spans="1:42" ht="18.75" customHeight="1" x14ac:dyDescent="0.25"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T276" s="41"/>
      <c r="U276" s="42"/>
      <c r="V276" s="41"/>
    </row>
    <row r="277" spans="1:42" s="4" customFormat="1" ht="18.75" customHeight="1" x14ac:dyDescent="0.25">
      <c r="A277" s="66"/>
      <c r="B277" s="25"/>
      <c r="H277" s="69"/>
      <c r="I277" s="69"/>
      <c r="J277" s="69"/>
      <c r="K277" s="69"/>
      <c r="L277" s="69"/>
      <c r="M277" s="69"/>
      <c r="N277" s="69"/>
      <c r="O277" s="69"/>
      <c r="P277" s="69"/>
      <c r="Q277" s="69"/>
      <c r="T277" s="40"/>
      <c r="U277" s="40"/>
      <c r="V277" s="40"/>
      <c r="AP277" s="52" t="s">
        <v>88</v>
      </c>
    </row>
    <row r="278" spans="1:42" ht="18.75" customHeight="1" x14ac:dyDescent="0.25">
      <c r="A278" s="66"/>
      <c r="B278" s="25"/>
      <c r="C278" s="4"/>
      <c r="H278" s="81"/>
      <c r="I278" s="87"/>
      <c r="J278" s="70"/>
      <c r="K278" s="70"/>
      <c r="L278" s="70"/>
      <c r="M278" s="70"/>
      <c r="N278" s="70"/>
      <c r="O278" s="70"/>
      <c r="P278" s="88"/>
      <c r="Q278" s="81"/>
      <c r="T278" s="41"/>
      <c r="U278" s="42"/>
      <c r="V278" s="41"/>
    </row>
    <row r="279" spans="1:42" ht="18.75" customHeight="1" x14ac:dyDescent="0.25">
      <c r="A279" s="66"/>
      <c r="B279" s="25"/>
      <c r="C279" s="4"/>
      <c r="H279" s="81"/>
      <c r="I279" s="89"/>
      <c r="J279" s="71" t="s">
        <v>50</v>
      </c>
      <c r="K279" s="72"/>
      <c r="L279" s="72"/>
      <c r="M279" s="72"/>
      <c r="N279" s="69"/>
      <c r="O279" s="69"/>
      <c r="P279" s="90"/>
      <c r="Q279" s="81"/>
      <c r="T279" s="41"/>
      <c r="U279" s="42"/>
      <c r="V279" s="41"/>
    </row>
    <row r="280" spans="1:42" ht="11.25" customHeight="1" x14ac:dyDescent="0.25">
      <c r="A280" s="66"/>
      <c r="B280" s="25"/>
      <c r="C280" s="4"/>
      <c r="H280" s="81"/>
      <c r="I280" s="89"/>
      <c r="J280" s="69"/>
      <c r="K280" s="69"/>
      <c r="L280" s="69"/>
      <c r="M280" s="69"/>
      <c r="N280" s="69"/>
      <c r="O280" s="69"/>
      <c r="P280" s="90"/>
      <c r="Q280" s="81"/>
      <c r="T280" s="41"/>
      <c r="U280" s="42"/>
      <c r="V280" s="41"/>
    </row>
    <row r="281" spans="1:42" ht="18.75" customHeight="1" x14ac:dyDescent="0.25">
      <c r="A281" s="66"/>
      <c r="B281" s="25"/>
      <c r="C281" s="4"/>
      <c r="H281" s="81"/>
      <c r="I281" s="89"/>
      <c r="J281" s="68" t="str">
        <f>IF(ISERROR(INDEX(BASE!$M$6:$X$35,MATCH(BASE!$K$12,BASE!$M$6:$M$35,0),11)),"",INDEX(BASE!$M$6:$X$35,MATCH(BASE!$K$12,BASE!$M$6:$M$35,0),11))</f>
        <v/>
      </c>
      <c r="K281" s="73"/>
      <c r="L281" s="73"/>
      <c r="M281" s="73"/>
      <c r="N281" s="69"/>
      <c r="O281" s="69"/>
      <c r="P281" s="90"/>
      <c r="Q281" s="81"/>
      <c r="T281" s="41"/>
      <c r="U281" s="42"/>
      <c r="V281" s="41"/>
    </row>
    <row r="282" spans="1:42" ht="18.75" customHeight="1" x14ac:dyDescent="0.25">
      <c r="A282" s="66"/>
      <c r="B282" s="25"/>
      <c r="C282" s="4"/>
      <c r="H282" s="81"/>
      <c r="I282" s="89"/>
      <c r="J282" s="69"/>
      <c r="K282" s="69"/>
      <c r="L282" s="69"/>
      <c r="M282" s="69"/>
      <c r="N282" s="69"/>
      <c r="O282" s="69"/>
      <c r="P282" s="90"/>
      <c r="Q282" s="81"/>
      <c r="T282" s="41"/>
      <c r="U282" s="42"/>
      <c r="V282" s="41"/>
    </row>
    <row r="283" spans="1:42" ht="18.75" customHeight="1" x14ac:dyDescent="0.3">
      <c r="A283" s="66"/>
      <c r="B283" s="25"/>
      <c r="C283" s="4"/>
      <c r="H283" s="81"/>
      <c r="I283" s="89"/>
      <c r="J283" s="74" t="s">
        <v>99</v>
      </c>
      <c r="K283" s="74"/>
      <c r="L283" s="74"/>
      <c r="M283" s="74"/>
      <c r="N283" s="69"/>
      <c r="O283" s="69"/>
      <c r="P283" s="90"/>
      <c r="Q283" s="81"/>
      <c r="T283" s="41"/>
      <c r="U283" s="42"/>
      <c r="V283" s="41"/>
    </row>
    <row r="284" spans="1:42" ht="18.75" customHeight="1" x14ac:dyDescent="0.25">
      <c r="A284" s="66"/>
      <c r="B284" s="11"/>
      <c r="C284" s="4"/>
      <c r="E284" s="14"/>
      <c r="H284" s="81"/>
      <c r="I284" s="89"/>
      <c r="J284" s="71" t="s">
        <v>98</v>
      </c>
      <c r="K284" s="71"/>
      <c r="L284" s="71"/>
      <c r="M284" s="71"/>
      <c r="N284" s="69"/>
      <c r="O284" s="69"/>
      <c r="P284" s="90"/>
      <c r="Q284" s="81"/>
      <c r="T284" s="41"/>
      <c r="U284" s="42"/>
      <c r="V284" s="41"/>
    </row>
    <row r="285" spans="1:42" ht="26.25" customHeight="1" x14ac:dyDescent="0.25">
      <c r="A285" s="66"/>
      <c r="B285" s="11"/>
      <c r="C285" s="4"/>
      <c r="H285" s="81"/>
      <c r="I285" s="89"/>
      <c r="J285" s="72" t="s">
        <v>51</v>
      </c>
      <c r="K285" s="72"/>
      <c r="L285" s="72"/>
      <c r="M285" s="72"/>
      <c r="N285" s="69"/>
      <c r="O285" s="69"/>
      <c r="P285" s="90"/>
      <c r="Q285" s="81"/>
      <c r="T285" s="41"/>
      <c r="U285" s="42"/>
      <c r="V285" s="41"/>
    </row>
    <row r="286" spans="1:42" ht="18.75" customHeight="1" x14ac:dyDescent="0.25">
      <c r="A286" s="66"/>
      <c r="B286" s="11"/>
      <c r="C286" s="4"/>
      <c r="H286" s="81"/>
      <c r="I286" s="89"/>
      <c r="J286" s="69"/>
      <c r="K286" s="69"/>
      <c r="L286" s="69"/>
      <c r="M286" s="69"/>
      <c r="N286" s="69"/>
      <c r="O286" s="69"/>
      <c r="P286" s="90"/>
      <c r="Q286" s="81"/>
      <c r="T286" s="41"/>
      <c r="U286" s="42"/>
      <c r="V286" s="41"/>
    </row>
    <row r="287" spans="1:42" ht="18.75" customHeight="1" x14ac:dyDescent="0.25">
      <c r="A287" s="66"/>
      <c r="B287" s="11"/>
      <c r="C287" s="4"/>
      <c r="E287" s="14"/>
      <c r="H287" s="81"/>
      <c r="I287" s="89"/>
      <c r="J287" s="75"/>
      <c r="K287" s="75"/>
      <c r="L287" s="75"/>
      <c r="M287" s="75"/>
      <c r="N287" s="69"/>
      <c r="O287" s="69"/>
      <c r="P287" s="90"/>
      <c r="Q287" s="81"/>
      <c r="T287" s="41"/>
      <c r="U287" s="42"/>
      <c r="V287" s="41"/>
    </row>
    <row r="288" spans="1:42" ht="18.75" customHeight="1" x14ac:dyDescent="0.25">
      <c r="A288" s="66"/>
      <c r="B288" s="11"/>
      <c r="C288" s="4"/>
      <c r="H288" s="81"/>
      <c r="I288" s="89"/>
      <c r="J288" s="76"/>
      <c r="K288" s="76"/>
      <c r="L288" s="76" t="s">
        <v>52</v>
      </c>
      <c r="M288" s="136" t="str">
        <f>IF(ISERROR(INDEX(BASE!$M$6:$X$35,MATCH(BASE!$K$12,BASE!$M$6:$M$35,0),3)),"",INDEX(BASE!$M$6:$X$35,MATCH(BASE!$K$12,BASE!$M$6:$M$35,0),3))</f>
        <v/>
      </c>
      <c r="N288" s="136"/>
      <c r="O288" s="136"/>
      <c r="P288" s="90"/>
      <c r="Q288" s="81"/>
      <c r="T288" s="41"/>
      <c r="U288" s="42"/>
      <c r="V288" s="41"/>
    </row>
    <row r="289" spans="1:22" ht="18.75" customHeight="1" x14ac:dyDescent="0.25">
      <c r="A289" s="66"/>
      <c r="B289" s="11"/>
      <c r="C289" s="4"/>
      <c r="H289" s="81"/>
      <c r="I289" s="89"/>
      <c r="J289" s="69"/>
      <c r="K289" s="69"/>
      <c r="L289" s="69"/>
      <c r="M289" s="69"/>
      <c r="N289" s="69"/>
      <c r="O289" s="69"/>
      <c r="P289" s="90"/>
      <c r="Q289" s="81"/>
      <c r="T289" s="41"/>
      <c r="U289" s="42"/>
      <c r="V289" s="41"/>
    </row>
    <row r="290" spans="1:22" ht="18.75" customHeight="1" x14ac:dyDescent="0.25">
      <c r="A290" s="66"/>
      <c r="B290" s="11"/>
      <c r="C290" s="4"/>
      <c r="E290" s="14"/>
      <c r="H290" s="81"/>
      <c r="I290" s="89"/>
      <c r="J290" s="76"/>
      <c r="K290" s="76"/>
      <c r="L290" s="77" t="s">
        <v>53</v>
      </c>
      <c r="M290" s="136" t="str">
        <f>IF(ISERROR(INDEX(BASE!$M$6:$X$35,MATCH(BASE!$K$12,BASE!$M$6:$M$35,0),4)),"",INDEX(BASE!$M$6:$X$35,MATCH(BASE!$K$12,BASE!$M$6:$M$35,0),4))</f>
        <v/>
      </c>
      <c r="N290" s="136"/>
      <c r="O290" s="136"/>
      <c r="P290" s="90"/>
      <c r="Q290" s="81"/>
      <c r="T290" s="41"/>
      <c r="U290" s="42"/>
      <c r="V290" s="41"/>
    </row>
    <row r="291" spans="1:22" ht="18.75" customHeight="1" x14ac:dyDescent="0.25">
      <c r="A291" s="66"/>
      <c r="B291" s="11"/>
      <c r="C291" s="4"/>
      <c r="H291" s="81"/>
      <c r="I291" s="89"/>
      <c r="J291" s="69"/>
      <c r="K291" s="69"/>
      <c r="L291" s="69"/>
      <c r="M291" s="69"/>
      <c r="N291" s="69"/>
      <c r="O291" s="69"/>
      <c r="P291" s="90"/>
      <c r="Q291" s="81"/>
      <c r="T291" s="41"/>
      <c r="U291" s="42"/>
      <c r="V291" s="41"/>
    </row>
    <row r="292" spans="1:22" ht="18.75" customHeight="1" x14ac:dyDescent="0.25">
      <c r="A292" s="67"/>
      <c r="B292" s="67"/>
      <c r="C292" s="4"/>
      <c r="H292" s="81"/>
      <c r="I292" s="89"/>
      <c r="J292" s="76"/>
      <c r="K292" s="76"/>
      <c r="L292" s="135" t="s">
        <v>54</v>
      </c>
      <c r="M292" s="135"/>
      <c r="N292" s="133" t="str">
        <f>IF(ISERROR(INDEX(BASE!$M$6:$X$35,MATCH(BASE!$K$12,BASE!$M$6:$M$35,0),6)),"",INDEX(BASE!$M$6:$X$35,MATCH(BASE!$K$12,BASE!$M$6:$M$35,0),6))</f>
        <v/>
      </c>
      <c r="O292" s="133"/>
      <c r="P292" s="90"/>
      <c r="Q292" s="81"/>
      <c r="T292" s="41"/>
      <c r="U292" s="42"/>
      <c r="V292" s="41"/>
    </row>
    <row r="293" spans="1:22" ht="18.75" customHeight="1" x14ac:dyDescent="0.25">
      <c r="A293" s="67"/>
      <c r="B293" s="67"/>
      <c r="C293" s="4"/>
      <c r="E293" s="14"/>
      <c r="H293" s="81"/>
      <c r="I293" s="89"/>
      <c r="J293" s="69"/>
      <c r="K293" s="69"/>
      <c r="L293" s="69"/>
      <c r="M293" s="69"/>
      <c r="N293" s="69"/>
      <c r="O293" s="69"/>
      <c r="P293" s="90"/>
      <c r="Q293" s="81"/>
      <c r="T293" s="41"/>
      <c r="U293" s="42"/>
      <c r="V293" s="41"/>
    </row>
    <row r="294" spans="1:22" ht="23.25" customHeight="1" x14ac:dyDescent="0.3">
      <c r="A294" s="67"/>
      <c r="B294" s="67"/>
      <c r="C294" s="4"/>
      <c r="H294" s="81"/>
      <c r="I294" s="89"/>
      <c r="J294" s="69"/>
      <c r="K294" s="69"/>
      <c r="L294" s="78" t="s">
        <v>58</v>
      </c>
      <c r="M294" s="69"/>
      <c r="N294" s="78"/>
      <c r="O294" s="77"/>
      <c r="P294" s="90"/>
      <c r="Q294" s="81"/>
      <c r="T294" s="41"/>
      <c r="U294" s="42"/>
      <c r="V294" s="41"/>
    </row>
    <row r="295" spans="1:22" ht="11.25" customHeight="1" x14ac:dyDescent="0.25">
      <c r="A295" s="67"/>
      <c r="B295" s="67"/>
      <c r="C295" s="4"/>
      <c r="H295" s="81"/>
      <c r="I295" s="89"/>
      <c r="J295" s="69"/>
      <c r="K295" s="69"/>
      <c r="L295" s="69"/>
      <c r="M295" s="69"/>
      <c r="N295" s="69"/>
      <c r="O295" s="69"/>
      <c r="P295" s="90"/>
      <c r="Q295" s="81"/>
      <c r="T295" s="41"/>
      <c r="U295" s="42"/>
      <c r="V295" s="41"/>
    </row>
    <row r="296" spans="1:22" ht="23.25" customHeight="1" x14ac:dyDescent="0.3">
      <c r="A296" s="67"/>
      <c r="B296" s="67"/>
      <c r="C296" s="4"/>
      <c r="H296" s="81"/>
      <c r="I296" s="89"/>
      <c r="J296" s="69"/>
      <c r="K296" s="69"/>
      <c r="L296" s="134" t="str">
        <f>IF(ISERROR(INDEX(BASE!$M$6:$X$35,MATCH(BASE!$K$12,BASE!$M$6:$M$35,0),12)),"",INDEX(BASE!$M$6:$X$35,MATCH(BASE!$K$12,BASE!$M$6:$M$35,0),12))</f>
        <v/>
      </c>
      <c r="M296" s="134"/>
      <c r="N296" s="134"/>
      <c r="O296" s="134"/>
      <c r="P296" s="90"/>
      <c r="Q296" s="81"/>
      <c r="T296" s="41"/>
      <c r="U296" s="42"/>
      <c r="V296" s="41"/>
    </row>
    <row r="297" spans="1:22" ht="18.75" customHeight="1" x14ac:dyDescent="0.25">
      <c r="A297" s="67"/>
      <c r="B297" s="67"/>
      <c r="C297" s="4"/>
      <c r="H297" s="81"/>
      <c r="I297" s="91"/>
      <c r="J297" s="79"/>
      <c r="K297" s="79"/>
      <c r="L297" s="79"/>
      <c r="M297" s="79"/>
      <c r="N297" s="79"/>
      <c r="O297" s="79"/>
      <c r="P297" s="92"/>
      <c r="Q297" s="81"/>
      <c r="T297" s="41"/>
      <c r="U297" s="42"/>
      <c r="V297" s="41"/>
    </row>
    <row r="298" spans="1:22" ht="26.25" customHeight="1" x14ac:dyDescent="0.25">
      <c r="A298" s="67"/>
      <c r="B298" s="67"/>
      <c r="C298" s="4"/>
      <c r="H298" s="81"/>
      <c r="I298" s="80"/>
      <c r="J298" s="80"/>
      <c r="K298" s="80"/>
      <c r="L298" s="80"/>
      <c r="M298" s="80"/>
      <c r="N298" s="80"/>
      <c r="O298" s="80"/>
      <c r="P298" s="80"/>
      <c r="Q298" s="81"/>
      <c r="T298" s="41"/>
      <c r="U298" s="42"/>
      <c r="V298" s="41"/>
    </row>
    <row r="299" spans="1:22" ht="26.25" customHeight="1" x14ac:dyDescent="0.25">
      <c r="A299" s="67"/>
      <c r="B299" s="67"/>
      <c r="C299" s="4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T299" s="41"/>
      <c r="U299" s="42"/>
      <c r="V299" s="41"/>
    </row>
    <row r="300" spans="1:22" ht="18.75" customHeight="1" x14ac:dyDescent="0.25">
      <c r="A300" s="67"/>
      <c r="B300" s="67"/>
      <c r="C300" s="4"/>
      <c r="H300" s="81"/>
      <c r="I300" s="87"/>
      <c r="J300" s="70"/>
      <c r="K300" s="70"/>
      <c r="L300" s="70"/>
      <c r="M300" s="70"/>
      <c r="N300" s="70"/>
      <c r="O300" s="70"/>
      <c r="P300" s="88"/>
      <c r="Q300" s="81"/>
      <c r="T300" s="41"/>
      <c r="U300" s="42"/>
      <c r="V300" s="41"/>
    </row>
    <row r="301" spans="1:22" ht="18" customHeight="1" x14ac:dyDescent="0.25">
      <c r="A301" s="67"/>
      <c r="B301" s="67"/>
      <c r="C301" s="4"/>
      <c r="H301" s="81"/>
      <c r="I301" s="89"/>
      <c r="J301" s="71" t="s">
        <v>50</v>
      </c>
      <c r="K301" s="71"/>
      <c r="L301" s="71"/>
      <c r="M301" s="71"/>
      <c r="N301" s="69"/>
      <c r="O301" s="69"/>
      <c r="P301" s="90"/>
      <c r="Q301" s="81"/>
      <c r="T301" s="41"/>
      <c r="U301" s="42"/>
      <c r="V301" s="41"/>
    </row>
    <row r="302" spans="1:22" ht="11.25" customHeight="1" x14ac:dyDescent="0.25">
      <c r="A302" s="43"/>
      <c r="B302" s="11"/>
      <c r="H302" s="81"/>
      <c r="I302" s="89"/>
      <c r="J302" s="69"/>
      <c r="K302" s="69"/>
      <c r="L302" s="69"/>
      <c r="M302" s="69"/>
      <c r="N302" s="69"/>
      <c r="O302" s="69"/>
      <c r="P302" s="90"/>
      <c r="Q302" s="81"/>
      <c r="T302" s="41"/>
      <c r="U302" s="42"/>
      <c r="V302" s="41"/>
    </row>
    <row r="303" spans="1:22" ht="18.75" customHeight="1" x14ac:dyDescent="0.25">
      <c r="A303" s="43"/>
      <c r="B303" s="11"/>
      <c r="H303" s="81"/>
      <c r="I303" s="89"/>
      <c r="J303" s="68" t="str">
        <f>IF(ISERROR(INDEX(BASE!$M$6:$X$35,MATCH(BASE!$K$13,BASE!$M$6:$M$35,0),11)),"",INDEX(BASE!$M$6:$X$35,MATCH(BASE!$K$13,BASE!$M$6:$M$35,0),11))</f>
        <v/>
      </c>
      <c r="K303" s="73"/>
      <c r="L303" s="73"/>
      <c r="M303" s="73"/>
      <c r="N303" s="69"/>
      <c r="O303" s="69"/>
      <c r="P303" s="90"/>
      <c r="Q303" s="81"/>
      <c r="T303" s="41"/>
      <c r="U303" s="42"/>
      <c r="V303" s="41"/>
    </row>
    <row r="304" spans="1:22" ht="18.75" customHeight="1" x14ac:dyDescent="0.25">
      <c r="A304" s="20"/>
      <c r="H304" s="81"/>
      <c r="I304" s="89"/>
      <c r="J304" s="69"/>
      <c r="K304" s="69"/>
      <c r="L304" s="69"/>
      <c r="M304" s="69"/>
      <c r="N304" s="69"/>
      <c r="O304" s="69"/>
      <c r="P304" s="90"/>
      <c r="Q304" s="81"/>
      <c r="T304" s="41"/>
      <c r="U304" s="42"/>
      <c r="V304" s="41"/>
    </row>
    <row r="305" spans="1:22" ht="18.75" customHeight="1" x14ac:dyDescent="0.3">
      <c r="A305" s="20"/>
      <c r="H305" s="81"/>
      <c r="I305" s="89"/>
      <c r="J305" s="74" t="s">
        <v>99</v>
      </c>
      <c r="K305" s="74"/>
      <c r="L305" s="74"/>
      <c r="M305" s="74"/>
      <c r="N305" s="69"/>
      <c r="O305" s="69"/>
      <c r="P305" s="90"/>
      <c r="Q305" s="81"/>
      <c r="T305" s="41"/>
      <c r="U305" s="42"/>
      <c r="V305" s="41"/>
    </row>
    <row r="306" spans="1:22" ht="18.75" customHeight="1" x14ac:dyDescent="0.25">
      <c r="A306" s="20"/>
      <c r="H306" s="81"/>
      <c r="I306" s="89"/>
      <c r="J306" s="71" t="s">
        <v>98</v>
      </c>
      <c r="K306" s="71"/>
      <c r="L306" s="71"/>
      <c r="M306" s="71"/>
      <c r="N306" s="69"/>
      <c r="O306" s="69"/>
      <c r="P306" s="90"/>
      <c r="Q306" s="81"/>
      <c r="T306" s="41"/>
      <c r="U306" s="42"/>
      <c r="V306" s="41"/>
    </row>
    <row r="307" spans="1:22" ht="26.25" customHeight="1" x14ac:dyDescent="0.25">
      <c r="H307" s="81"/>
      <c r="I307" s="89"/>
      <c r="J307" s="72" t="s">
        <v>51</v>
      </c>
      <c r="K307" s="72"/>
      <c r="L307" s="72"/>
      <c r="M307" s="72"/>
      <c r="N307" s="69"/>
      <c r="O307" s="69"/>
      <c r="P307" s="90"/>
      <c r="Q307" s="81"/>
      <c r="T307" s="41"/>
      <c r="U307" s="42"/>
      <c r="V307" s="41"/>
    </row>
    <row r="308" spans="1:22" ht="18.75" customHeight="1" x14ac:dyDescent="0.25">
      <c r="H308" s="81"/>
      <c r="I308" s="89"/>
      <c r="J308" s="72"/>
      <c r="K308" s="69"/>
      <c r="L308" s="69"/>
      <c r="M308" s="69"/>
      <c r="N308" s="69"/>
      <c r="O308" s="69"/>
      <c r="P308" s="90"/>
      <c r="Q308" s="81"/>
      <c r="T308" s="41"/>
      <c r="U308" s="42"/>
      <c r="V308" s="41"/>
    </row>
    <row r="309" spans="1:22" ht="18.75" customHeight="1" x14ac:dyDescent="0.25">
      <c r="H309" s="81"/>
      <c r="I309" s="89"/>
      <c r="J309" s="69"/>
      <c r="K309" s="69"/>
      <c r="L309" s="69"/>
      <c r="M309" s="69"/>
      <c r="N309" s="69"/>
      <c r="O309" s="69"/>
      <c r="P309" s="90"/>
      <c r="Q309" s="81"/>
      <c r="T309" s="41"/>
      <c r="U309" s="42"/>
      <c r="V309" s="41"/>
    </row>
    <row r="310" spans="1:22" ht="18.75" customHeight="1" x14ac:dyDescent="0.25">
      <c r="H310" s="81"/>
      <c r="I310" s="89"/>
      <c r="J310" s="76"/>
      <c r="K310" s="76"/>
      <c r="L310" s="76" t="s">
        <v>52</v>
      </c>
      <c r="M310" s="136" t="str">
        <f>IF(ISERROR(INDEX(BASE!$M$6:$X$35,MATCH(BASE!$K$13,BASE!$M$6:$M$35,0),3)),"",INDEX(BASE!$M$6:$X$35,MATCH(BASE!$K$13,BASE!$M$6:$M$35,0),3))</f>
        <v/>
      </c>
      <c r="N310" s="136"/>
      <c r="O310" s="136"/>
      <c r="P310" s="90"/>
      <c r="Q310" s="81"/>
      <c r="T310" s="41"/>
      <c r="U310" s="42"/>
      <c r="V310" s="41"/>
    </row>
    <row r="311" spans="1:22" ht="18.75" customHeight="1" x14ac:dyDescent="0.25">
      <c r="H311" s="81"/>
      <c r="I311" s="89"/>
      <c r="J311" s="69"/>
      <c r="K311" s="69"/>
      <c r="L311" s="69"/>
      <c r="M311" s="69"/>
      <c r="N311" s="69"/>
      <c r="O311" s="69"/>
      <c r="P311" s="90"/>
      <c r="Q311" s="81"/>
      <c r="T311" s="41"/>
      <c r="U311" s="42"/>
      <c r="V311" s="41"/>
    </row>
    <row r="312" spans="1:22" ht="18.75" customHeight="1" x14ac:dyDescent="0.25">
      <c r="H312" s="81"/>
      <c r="I312" s="89"/>
      <c r="J312" s="76"/>
      <c r="K312" s="76"/>
      <c r="L312" s="77" t="s">
        <v>53</v>
      </c>
      <c r="M312" s="136" t="str">
        <f>IF(ISERROR(INDEX(BASE!$M$6:$X$35,MATCH(BASE!$K$13,BASE!$M$6:$M$35,0),4)),"",INDEX(BASE!$M$6:$X$35,MATCH(BASE!$K$13,BASE!$M$6:$M$35,0),4))</f>
        <v/>
      </c>
      <c r="N312" s="136"/>
      <c r="O312" s="136"/>
      <c r="P312" s="90"/>
      <c r="Q312" s="81"/>
      <c r="T312" s="41"/>
      <c r="U312" s="42"/>
      <c r="V312" s="41"/>
    </row>
    <row r="313" spans="1:22" ht="18.75" customHeight="1" x14ac:dyDescent="0.25">
      <c r="H313" s="81"/>
      <c r="I313" s="89"/>
      <c r="J313" s="69"/>
      <c r="K313" s="69"/>
      <c r="L313" s="69"/>
      <c r="M313" s="69"/>
      <c r="N313" s="69"/>
      <c r="O313" s="69"/>
      <c r="P313" s="90"/>
      <c r="Q313" s="81"/>
      <c r="T313" s="41"/>
      <c r="U313" s="42"/>
      <c r="V313" s="41"/>
    </row>
    <row r="314" spans="1:22" ht="18.75" customHeight="1" x14ac:dyDescent="0.3">
      <c r="D314" s="4"/>
      <c r="E314" s="54"/>
      <c r="H314" s="81"/>
      <c r="I314" s="89"/>
      <c r="J314" s="76"/>
      <c r="K314" s="76"/>
      <c r="L314" s="77" t="s">
        <v>54</v>
      </c>
      <c r="M314" s="76"/>
      <c r="N314" s="133" t="str">
        <f>IF(ISERROR(INDEX(BASE!$M$6:$X$35,MATCH(BASE!$K$13,BASE!$M$6:$M$35,0),6)),"",INDEX(BASE!$M$6:$X$35,MATCH(BASE!$K$13,BASE!$M$6:$M$35,0),6))</f>
        <v/>
      </c>
      <c r="O314" s="133"/>
      <c r="P314" s="90"/>
      <c r="Q314" s="81"/>
      <c r="T314" s="41"/>
      <c r="U314" s="42"/>
      <c r="V314" s="41"/>
    </row>
    <row r="315" spans="1:22" ht="18.75" customHeight="1" x14ac:dyDescent="0.3">
      <c r="D315" s="4"/>
      <c r="E315" s="55"/>
      <c r="H315" s="81"/>
      <c r="I315" s="89"/>
      <c r="J315" s="69"/>
      <c r="K315" s="69"/>
      <c r="L315" s="69"/>
      <c r="M315" s="69"/>
      <c r="N315" s="69"/>
      <c r="O315" s="69"/>
      <c r="P315" s="90"/>
      <c r="Q315" s="81"/>
      <c r="T315" s="41"/>
      <c r="U315" s="42"/>
      <c r="V315" s="41"/>
    </row>
    <row r="316" spans="1:22" ht="23.25" customHeight="1" x14ac:dyDescent="0.3">
      <c r="D316" s="56"/>
      <c r="E316" s="57"/>
      <c r="H316" s="81"/>
      <c r="I316" s="89"/>
      <c r="J316" s="69"/>
      <c r="K316" s="69"/>
      <c r="L316" s="78" t="s">
        <v>58</v>
      </c>
      <c r="M316" s="69"/>
      <c r="N316" s="78"/>
      <c r="O316" s="77"/>
      <c r="P316" s="90"/>
      <c r="Q316" s="81"/>
      <c r="T316" s="41"/>
      <c r="U316" s="42"/>
      <c r="V316" s="41"/>
    </row>
    <row r="317" spans="1:22" ht="11.25" customHeight="1" x14ac:dyDescent="0.25">
      <c r="D317" s="4"/>
      <c r="E317" s="4"/>
      <c r="H317" s="81"/>
      <c r="I317" s="89"/>
      <c r="J317" s="69"/>
      <c r="K317" s="69"/>
      <c r="L317" s="69"/>
      <c r="M317" s="69"/>
      <c r="N317" s="69"/>
      <c r="O317" s="69"/>
      <c r="P317" s="90"/>
      <c r="Q317" s="81"/>
      <c r="T317" s="41"/>
      <c r="U317" s="42"/>
      <c r="V317" s="41"/>
    </row>
    <row r="318" spans="1:22" ht="23.25" customHeight="1" x14ac:dyDescent="0.3">
      <c r="D318" s="56"/>
      <c r="E318" s="57"/>
      <c r="H318" s="81"/>
      <c r="I318" s="89"/>
      <c r="J318" s="69"/>
      <c r="K318" s="69"/>
      <c r="L318" s="134" t="str">
        <f>IF(ISERROR(INDEX(BASE!$M$6:$X$35,MATCH(BASE!$K$13,BASE!$M$6:$M$35,0),12)),"",INDEX(BASE!$M$6:$X$35,MATCH(BASE!$K$13,BASE!$M$6:$M$35,0),12))</f>
        <v/>
      </c>
      <c r="M318" s="134"/>
      <c r="N318" s="134"/>
      <c r="O318" s="134"/>
      <c r="P318" s="90"/>
      <c r="Q318" s="81"/>
      <c r="T318" s="41"/>
      <c r="U318" s="42"/>
      <c r="V318" s="41"/>
    </row>
    <row r="319" spans="1:22" ht="18.75" customHeight="1" x14ac:dyDescent="0.25">
      <c r="H319" s="81"/>
      <c r="I319" s="91"/>
      <c r="J319" s="79"/>
      <c r="K319" s="79"/>
      <c r="L319" s="79"/>
      <c r="M319" s="79"/>
      <c r="N319" s="79"/>
      <c r="O319" s="79"/>
      <c r="P319" s="92"/>
      <c r="Q319" s="81"/>
      <c r="T319" s="41"/>
      <c r="U319" s="42"/>
      <c r="V319" s="41"/>
    </row>
    <row r="320" spans="1:22" ht="18.75" customHeight="1" x14ac:dyDescent="0.25"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T320" s="41"/>
      <c r="U320" s="42"/>
      <c r="V320" s="41"/>
    </row>
    <row r="321" spans="8:22" ht="18.75" customHeight="1" x14ac:dyDescent="0.25"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T321" s="41"/>
      <c r="U321" s="42"/>
      <c r="V321" s="41"/>
    </row>
    <row r="322" spans="8:22" ht="18.75" customHeight="1" x14ac:dyDescent="0.25">
      <c r="H322" s="81"/>
      <c r="I322" s="87"/>
      <c r="J322" s="70"/>
      <c r="K322" s="70"/>
      <c r="L322" s="70"/>
      <c r="M322" s="70"/>
      <c r="N322" s="70"/>
      <c r="O322" s="70"/>
      <c r="P322" s="88"/>
      <c r="Q322" s="81"/>
      <c r="T322" s="41"/>
      <c r="U322" s="42"/>
      <c r="V322" s="41"/>
    </row>
    <row r="323" spans="8:22" ht="18.75" customHeight="1" x14ac:dyDescent="0.25">
      <c r="H323" s="81"/>
      <c r="I323" s="89"/>
      <c r="J323" s="69"/>
      <c r="K323" s="69"/>
      <c r="L323" s="69"/>
      <c r="M323" s="69"/>
      <c r="N323" s="69"/>
      <c r="O323" s="69"/>
      <c r="P323" s="90"/>
      <c r="Q323" s="81"/>
      <c r="T323" s="41"/>
      <c r="U323" s="42"/>
      <c r="V323" s="41"/>
    </row>
    <row r="324" spans="8:22" ht="18.75" customHeight="1" x14ac:dyDescent="0.25">
      <c r="H324" s="81"/>
      <c r="I324" s="89"/>
      <c r="J324" s="69"/>
      <c r="K324" s="69"/>
      <c r="L324" s="69"/>
      <c r="M324" s="69"/>
      <c r="N324" s="69"/>
      <c r="O324" s="69"/>
      <c r="P324" s="90"/>
      <c r="Q324" s="81"/>
      <c r="T324" s="41"/>
      <c r="U324" s="42"/>
      <c r="V324" s="41"/>
    </row>
    <row r="325" spans="8:22" ht="18.75" customHeight="1" x14ac:dyDescent="0.25">
      <c r="H325" s="81"/>
      <c r="I325" s="89"/>
      <c r="J325" s="76" t="s">
        <v>77</v>
      </c>
      <c r="K325" s="130" t="str">
        <f>IF(ISERROR(INDEX(BASE!$M$6:$X$35,MATCH(BASE!$K$12,BASE!$M$6:$M$35,0),10)),"",INDEX(BASE!$M$6:$X$35,MATCH(BASE!$K$12,BASE!$M$6:$M$35,0),10))</f>
        <v/>
      </c>
      <c r="L325" s="130"/>
      <c r="M325" s="130"/>
      <c r="N325" s="130"/>
      <c r="O325" s="76" t="s">
        <v>80</v>
      </c>
      <c r="P325" s="90"/>
      <c r="Q325" s="81"/>
      <c r="T325" s="40"/>
      <c r="U325" s="42"/>
      <c r="V325" s="41"/>
    </row>
    <row r="326" spans="8:22" ht="9.75" customHeight="1" x14ac:dyDescent="0.25">
      <c r="H326" s="81"/>
      <c r="I326" s="89"/>
      <c r="J326" s="69"/>
      <c r="K326" s="69"/>
      <c r="L326" s="69"/>
      <c r="M326" s="69"/>
      <c r="N326" s="81"/>
      <c r="O326" s="81"/>
      <c r="P326" s="90"/>
      <c r="Q326" s="81"/>
      <c r="T326" s="41"/>
      <c r="U326" s="42"/>
      <c r="V326" s="41"/>
    </row>
    <row r="327" spans="8:22" ht="18.75" customHeight="1" x14ac:dyDescent="0.25">
      <c r="H327" s="81"/>
      <c r="I327" s="89"/>
      <c r="J327" s="77" t="s">
        <v>79</v>
      </c>
      <c r="K327" s="76"/>
      <c r="L327" s="76"/>
      <c r="M327" s="77" t="s">
        <v>81</v>
      </c>
      <c r="N327" s="77"/>
      <c r="O327" s="77"/>
      <c r="P327" s="90"/>
      <c r="Q327" s="81"/>
      <c r="T327" s="41"/>
      <c r="U327" s="42"/>
      <c r="V327" s="41"/>
    </row>
    <row r="328" spans="8:22" ht="9.75" customHeight="1" x14ac:dyDescent="0.25">
      <c r="H328" s="81"/>
      <c r="I328" s="89"/>
      <c r="J328" s="81"/>
      <c r="K328" s="81"/>
      <c r="L328" s="81"/>
      <c r="M328" s="81"/>
      <c r="N328" s="69"/>
      <c r="O328" s="69"/>
      <c r="P328" s="90"/>
      <c r="Q328" s="81"/>
      <c r="T328" s="41"/>
      <c r="U328" s="42"/>
      <c r="V328" s="41"/>
    </row>
    <row r="329" spans="8:22" ht="18.75" customHeight="1" x14ac:dyDescent="0.25">
      <c r="H329" s="81"/>
      <c r="I329" s="89"/>
      <c r="J329" s="130" t="str">
        <f>IF(ISERROR(INDEX(BASE!$M$6:$X$35,MATCH(BASE!$K$12,BASE!$M$6:$M$35,0),1)),"",INDEX(BASE!$M$6:$X$35,MATCH(BASE!$K$12,BASE!$M$6:$M$35,0),1))</f>
        <v/>
      </c>
      <c r="K329" s="130"/>
      <c r="L329" s="130"/>
      <c r="M329" s="77" t="s">
        <v>75</v>
      </c>
      <c r="N329" s="77"/>
      <c r="O329" s="77"/>
      <c r="P329" s="90"/>
      <c r="Q329" s="81"/>
      <c r="T329" s="41"/>
      <c r="U329" s="42"/>
      <c r="V329" s="41"/>
    </row>
    <row r="330" spans="8:22" ht="9.75" customHeight="1" x14ac:dyDescent="0.25">
      <c r="H330" s="81"/>
      <c r="I330" s="89"/>
      <c r="J330" s="81"/>
      <c r="K330" s="81"/>
      <c r="L330" s="81"/>
      <c r="M330" s="81"/>
      <c r="N330" s="77"/>
      <c r="O330" s="77"/>
      <c r="P330" s="90"/>
      <c r="Q330" s="81"/>
      <c r="T330" s="41"/>
      <c r="U330" s="42"/>
      <c r="V330" s="41"/>
    </row>
    <row r="331" spans="8:22" ht="18.75" customHeight="1" x14ac:dyDescent="0.25">
      <c r="H331" s="81"/>
      <c r="I331" s="89"/>
      <c r="J331" s="82" t="s">
        <v>76</v>
      </c>
      <c r="K331" s="82"/>
      <c r="L331" s="82"/>
      <c r="M331" s="82"/>
      <c r="N331" s="77"/>
      <c r="O331" s="77"/>
      <c r="P331" s="90"/>
      <c r="Q331" s="81"/>
      <c r="T331" s="41"/>
      <c r="U331" s="42"/>
      <c r="V331" s="41"/>
    </row>
    <row r="332" spans="8:22" ht="9.75" customHeight="1" x14ac:dyDescent="0.25">
      <c r="H332" s="81"/>
      <c r="I332" s="89"/>
      <c r="J332" s="69"/>
      <c r="K332" s="69"/>
      <c r="L332" s="69"/>
      <c r="M332" s="69"/>
      <c r="N332" s="69"/>
      <c r="O332" s="69"/>
      <c r="P332" s="90"/>
      <c r="Q332" s="81"/>
      <c r="T332" s="41"/>
      <c r="U332" s="42"/>
      <c r="V332" s="41"/>
    </row>
    <row r="333" spans="8:22" ht="18.75" customHeight="1" x14ac:dyDescent="0.25">
      <c r="H333" s="81"/>
      <c r="I333" s="89"/>
      <c r="J333" s="131" t="str">
        <f>IF(ISERROR(INDEX(BASE!$M$6:$X$35,MATCH(BASE!$K$12,BASE!$M$6:$M$35,0),7)),"",INDEX(BASE!$M$6:$X$35,MATCH(BASE!$K$12,BASE!$M$6:$M$35,0),7))</f>
        <v/>
      </c>
      <c r="K333" s="131"/>
      <c r="L333" s="131"/>
      <c r="M333" s="83"/>
      <c r="N333" s="69"/>
      <c r="O333" s="69"/>
      <c r="P333" s="90"/>
      <c r="Q333" s="81"/>
      <c r="T333" s="41"/>
      <c r="U333" s="42"/>
      <c r="V333" s="41"/>
    </row>
    <row r="334" spans="8:22" ht="11.25" customHeight="1" x14ac:dyDescent="0.25">
      <c r="H334" s="81"/>
      <c r="I334" s="89"/>
      <c r="J334" s="81"/>
      <c r="K334" s="81"/>
      <c r="L334" s="81"/>
      <c r="M334" s="81"/>
      <c r="N334" s="81"/>
      <c r="O334" s="81"/>
      <c r="P334" s="90"/>
      <c r="Q334" s="81"/>
      <c r="T334" s="41"/>
      <c r="U334" s="42"/>
      <c r="V334" s="41"/>
    </row>
    <row r="335" spans="8:22" ht="18.75" customHeight="1" x14ac:dyDescent="0.25">
      <c r="H335" s="81"/>
      <c r="I335" s="89"/>
      <c r="J335" s="77" t="s">
        <v>102</v>
      </c>
      <c r="K335" s="77"/>
      <c r="L335" s="77"/>
      <c r="M335" s="77"/>
      <c r="N335" s="69"/>
      <c r="O335" s="69"/>
      <c r="P335" s="90"/>
      <c r="Q335" s="81"/>
      <c r="T335" s="41"/>
      <c r="U335" s="42"/>
      <c r="V335" s="41"/>
    </row>
    <row r="336" spans="8:22" ht="18.75" customHeight="1" x14ac:dyDescent="0.25">
      <c r="H336" s="81"/>
      <c r="I336" s="89"/>
      <c r="J336" s="132" t="s">
        <v>100</v>
      </c>
      <c r="K336" s="132"/>
      <c r="L336" s="71"/>
      <c r="M336" s="132" t="s">
        <v>101</v>
      </c>
      <c r="N336" s="132"/>
      <c r="O336" s="132"/>
      <c r="P336" s="90"/>
      <c r="Q336" s="81"/>
      <c r="T336" s="41"/>
      <c r="U336" s="42"/>
      <c r="V336" s="41"/>
    </row>
    <row r="337" spans="8:22" ht="18.75" customHeight="1" x14ac:dyDescent="0.25">
      <c r="H337" s="81"/>
      <c r="I337" s="89"/>
      <c r="J337" s="128" t="str">
        <f>IF(ISERROR(INDEX(BASE!$M$6:$X$35,MATCH(BASE!$K$12,BASE!$M$6:$M$35,0),9)),"",INDEX(BASE!$M$6:$X$35,MATCH(BASE!$K$12,BASE!$M$6:$M$35,0),9))</f>
        <v/>
      </c>
      <c r="K337" s="128"/>
      <c r="L337" s="84"/>
      <c r="M337" s="129" t="str">
        <f>IF(ISERROR(INDEX(BASE!$M$6:$X$35,MATCH(BASE!$K$12,BASE!$M$6:$M$35,0),8)),"",INDEX(BASE!$M$6:$X$35,MATCH(BASE!$K$12,BASE!$M$6:$M$35,0),8))</f>
        <v/>
      </c>
      <c r="N337" s="129"/>
      <c r="O337" s="129"/>
      <c r="P337" s="90"/>
      <c r="Q337" s="81"/>
      <c r="T337" s="41"/>
      <c r="U337" s="42"/>
      <c r="V337" s="41"/>
    </row>
    <row r="338" spans="8:22" ht="18.75" customHeight="1" x14ac:dyDescent="0.25">
      <c r="H338" s="81"/>
      <c r="I338" s="89"/>
      <c r="J338" s="128" t="str">
        <f>IF(ISERROR(INDEX(BASE!$M$6:$X$35,MATCH(BASE!$K$12,BASE!$M$6:$M$35,0),10)),"",INDEX(BASE!$M$6:$X$35,MATCH(BASE!$K$12,BASE!$M$6:$M$35,0),10))</f>
        <v/>
      </c>
      <c r="K338" s="128"/>
      <c r="L338" s="84"/>
      <c r="M338" s="84"/>
      <c r="N338" s="69"/>
      <c r="O338" s="69"/>
      <c r="P338" s="90"/>
      <c r="Q338" s="81"/>
      <c r="T338" s="41"/>
      <c r="U338" s="42"/>
      <c r="V338" s="41"/>
    </row>
    <row r="339" spans="8:22" ht="18.75" customHeight="1" x14ac:dyDescent="0.25">
      <c r="H339" s="81"/>
      <c r="I339" s="89"/>
      <c r="J339" s="81"/>
      <c r="K339" s="81"/>
      <c r="L339" s="81"/>
      <c r="M339" s="81"/>
      <c r="N339" s="81"/>
      <c r="O339" s="81"/>
      <c r="P339" s="90"/>
      <c r="Q339" s="81"/>
      <c r="T339" s="41"/>
      <c r="U339" s="42"/>
      <c r="V339" s="41"/>
    </row>
    <row r="340" spans="8:22" ht="18.75" customHeight="1" x14ac:dyDescent="0.25">
      <c r="H340" s="81"/>
      <c r="I340" s="89"/>
      <c r="J340" s="69"/>
      <c r="K340" s="69"/>
      <c r="L340" s="69"/>
      <c r="M340" s="69"/>
      <c r="N340" s="69"/>
      <c r="O340" s="69"/>
      <c r="P340" s="90"/>
      <c r="Q340" s="81"/>
      <c r="T340" s="41"/>
      <c r="U340" s="42"/>
      <c r="V340" s="41"/>
    </row>
    <row r="341" spans="8:22" ht="26.25" customHeight="1" x14ac:dyDescent="0.25">
      <c r="H341" s="81"/>
      <c r="I341" s="89"/>
      <c r="J341" s="69"/>
      <c r="K341" s="69"/>
      <c r="L341" s="69"/>
      <c r="M341" s="69"/>
      <c r="N341" s="69"/>
      <c r="O341" s="69"/>
      <c r="P341" s="90"/>
      <c r="Q341" s="81"/>
      <c r="T341" s="41"/>
      <c r="U341" s="42"/>
      <c r="V341" s="41"/>
    </row>
    <row r="342" spans="8:22" ht="18.75" customHeight="1" x14ac:dyDescent="0.25">
      <c r="H342" s="81"/>
      <c r="I342" s="89"/>
      <c r="J342" s="85"/>
      <c r="K342" s="85"/>
      <c r="L342" s="85"/>
      <c r="M342" s="85"/>
      <c r="N342" s="69"/>
      <c r="O342" s="69"/>
      <c r="P342" s="90"/>
      <c r="Q342" s="81"/>
      <c r="T342" s="41"/>
      <c r="U342" s="42"/>
      <c r="V342" s="41"/>
    </row>
    <row r="343" spans="8:22" ht="18.75" customHeight="1" x14ac:dyDescent="0.25">
      <c r="H343" s="81"/>
      <c r="I343" s="91"/>
      <c r="J343" s="86" t="s">
        <v>57</v>
      </c>
      <c r="K343" s="86"/>
      <c r="L343" s="86"/>
      <c r="M343" s="86"/>
      <c r="N343" s="79"/>
      <c r="O343" s="79"/>
      <c r="P343" s="92"/>
      <c r="Q343" s="81"/>
      <c r="T343" s="41"/>
      <c r="U343" s="42"/>
      <c r="V343" s="41"/>
    </row>
    <row r="344" spans="8:22" ht="26.25" customHeight="1" x14ac:dyDescent="0.25">
      <c r="H344" s="81"/>
      <c r="I344" s="80"/>
      <c r="J344" s="80"/>
      <c r="K344" s="80"/>
      <c r="L344" s="80"/>
      <c r="M344" s="80"/>
      <c r="N344" s="80"/>
      <c r="O344" s="80"/>
      <c r="P344" s="80"/>
      <c r="Q344" s="81"/>
      <c r="T344" s="41"/>
      <c r="U344" s="42"/>
      <c r="V344" s="41"/>
    </row>
    <row r="345" spans="8:22" ht="26.25" customHeight="1" x14ac:dyDescent="0.25"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T345" s="41"/>
      <c r="U345" s="42"/>
      <c r="V345" s="41"/>
    </row>
    <row r="346" spans="8:22" ht="18.75" customHeight="1" x14ac:dyDescent="0.25">
      <c r="H346" s="81"/>
      <c r="I346" s="87"/>
      <c r="J346" s="70"/>
      <c r="K346" s="70"/>
      <c r="L346" s="70"/>
      <c r="M346" s="70"/>
      <c r="N346" s="70"/>
      <c r="O346" s="70"/>
      <c r="P346" s="88"/>
      <c r="Q346" s="81"/>
      <c r="T346" s="41"/>
      <c r="U346" s="42"/>
      <c r="V346" s="41"/>
    </row>
    <row r="347" spans="8:22" ht="18.75" customHeight="1" x14ac:dyDescent="0.25">
      <c r="H347" s="81"/>
      <c r="I347" s="89"/>
      <c r="J347" s="69"/>
      <c r="K347" s="69"/>
      <c r="L347" s="69"/>
      <c r="M347" s="69"/>
      <c r="N347" s="69"/>
      <c r="O347" s="69"/>
      <c r="P347" s="90"/>
      <c r="Q347" s="81"/>
      <c r="T347" s="41"/>
      <c r="U347" s="42"/>
      <c r="V347" s="41"/>
    </row>
    <row r="348" spans="8:22" ht="18.75" customHeight="1" x14ac:dyDescent="0.25">
      <c r="H348" s="81"/>
      <c r="I348" s="89"/>
      <c r="J348" s="69"/>
      <c r="K348" s="69"/>
      <c r="L348" s="69"/>
      <c r="M348" s="69"/>
      <c r="N348" s="69"/>
      <c r="O348" s="69"/>
      <c r="P348" s="90"/>
      <c r="Q348" s="81"/>
      <c r="T348" s="41"/>
      <c r="U348" s="42"/>
      <c r="V348" s="41"/>
    </row>
    <row r="349" spans="8:22" ht="18.75" customHeight="1" x14ac:dyDescent="0.25">
      <c r="H349" s="81"/>
      <c r="I349" s="89"/>
      <c r="J349" s="76" t="s">
        <v>77</v>
      </c>
      <c r="K349" s="130" t="str">
        <f>IF(ISERROR(INDEX(BASE!$M$6:$X$35,MATCH(BASE!$K$13,BASE!$M$6:$M$35,0),10)),"",INDEX(BASE!$M$6:$X$35,MATCH(BASE!$K$13,BASE!$M$6:$M$35,0),10))</f>
        <v/>
      </c>
      <c r="L349" s="130"/>
      <c r="M349" s="130"/>
      <c r="N349" s="130"/>
      <c r="O349" s="76" t="s">
        <v>80</v>
      </c>
      <c r="P349" s="90"/>
      <c r="Q349" s="81"/>
      <c r="T349" s="41"/>
      <c r="U349" s="42"/>
      <c r="V349" s="41"/>
    </row>
    <row r="350" spans="8:22" ht="9.75" customHeight="1" x14ac:dyDescent="0.25">
      <c r="H350" s="81"/>
      <c r="I350" s="89"/>
      <c r="J350" s="69"/>
      <c r="K350" s="69"/>
      <c r="L350" s="69"/>
      <c r="M350" s="69"/>
      <c r="N350" s="81"/>
      <c r="O350" s="81"/>
      <c r="P350" s="90"/>
      <c r="Q350" s="81"/>
      <c r="T350" s="41"/>
      <c r="U350" s="42"/>
      <c r="V350" s="41"/>
    </row>
    <row r="351" spans="8:22" ht="18.75" customHeight="1" x14ac:dyDescent="0.25">
      <c r="H351" s="81"/>
      <c r="I351" s="89"/>
      <c r="J351" s="77" t="s">
        <v>79</v>
      </c>
      <c r="K351" s="76"/>
      <c r="L351" s="76"/>
      <c r="M351" s="77" t="s">
        <v>81</v>
      </c>
      <c r="N351" s="77"/>
      <c r="O351" s="77"/>
      <c r="P351" s="90"/>
      <c r="Q351" s="81"/>
      <c r="T351" s="41"/>
      <c r="U351" s="42"/>
      <c r="V351" s="41"/>
    </row>
    <row r="352" spans="8:22" ht="9.75" customHeight="1" x14ac:dyDescent="0.25">
      <c r="H352" s="81"/>
      <c r="I352" s="89"/>
      <c r="J352" s="81"/>
      <c r="K352" s="81"/>
      <c r="L352" s="81"/>
      <c r="M352" s="81"/>
      <c r="N352" s="69"/>
      <c r="O352" s="69"/>
      <c r="P352" s="90"/>
      <c r="Q352" s="81"/>
      <c r="T352" s="41"/>
      <c r="U352" s="42"/>
      <c r="V352" s="41"/>
    </row>
    <row r="353" spans="6:22" ht="18.75" customHeight="1" x14ac:dyDescent="0.25">
      <c r="H353" s="81"/>
      <c r="I353" s="89"/>
      <c r="J353" s="130" t="str">
        <f>IF(ISERROR(INDEX(BASE!$M$6:$X$35,MATCH(BASE!$K$13,BASE!$M$6:$M$35,0),1)),"",INDEX(BASE!$M$6:$X$35,MATCH(BASE!$K$13,BASE!$M$6:$M$35,0),1))</f>
        <v/>
      </c>
      <c r="K353" s="130"/>
      <c r="L353" s="130"/>
      <c r="M353" s="77" t="s">
        <v>75</v>
      </c>
      <c r="N353" s="77"/>
      <c r="O353" s="77"/>
      <c r="P353" s="90"/>
      <c r="Q353" s="81"/>
      <c r="T353" s="41"/>
      <c r="U353" s="42"/>
      <c r="V353" s="41"/>
    </row>
    <row r="354" spans="6:22" ht="9.75" customHeight="1" x14ac:dyDescent="0.25">
      <c r="H354" s="81"/>
      <c r="I354" s="89"/>
      <c r="J354" s="81"/>
      <c r="K354" s="81"/>
      <c r="L354" s="81"/>
      <c r="M354" s="81"/>
      <c r="N354" s="77"/>
      <c r="O354" s="77"/>
      <c r="P354" s="90"/>
      <c r="Q354" s="81"/>
      <c r="T354" s="41"/>
      <c r="U354" s="42"/>
      <c r="V354" s="41"/>
    </row>
    <row r="355" spans="6:22" ht="18.75" customHeight="1" x14ac:dyDescent="0.25">
      <c r="H355" s="81"/>
      <c r="I355" s="89"/>
      <c r="J355" s="82" t="s">
        <v>76</v>
      </c>
      <c r="K355" s="82"/>
      <c r="L355" s="82"/>
      <c r="M355" s="82"/>
      <c r="N355" s="77"/>
      <c r="O355" s="77"/>
      <c r="P355" s="90"/>
      <c r="Q355" s="81"/>
      <c r="T355" s="41"/>
      <c r="U355" s="42"/>
      <c r="V355" s="41"/>
    </row>
    <row r="356" spans="6:22" ht="9.75" customHeight="1" x14ac:dyDescent="0.25">
      <c r="H356" s="81"/>
      <c r="I356" s="89"/>
      <c r="J356" s="69"/>
      <c r="K356" s="69"/>
      <c r="L356" s="69"/>
      <c r="M356" s="69"/>
      <c r="N356" s="69"/>
      <c r="O356" s="69"/>
      <c r="P356" s="90"/>
      <c r="Q356" s="81"/>
      <c r="T356" s="41"/>
      <c r="U356" s="42"/>
      <c r="V356" s="41"/>
    </row>
    <row r="357" spans="6:22" ht="18.75" customHeight="1" x14ac:dyDescent="0.25">
      <c r="H357" s="81"/>
      <c r="I357" s="89"/>
      <c r="J357" s="131" t="str">
        <f>IF(ISERROR(INDEX(BASE!$M$6:$X$35,MATCH(BASE!$K$13,BASE!$M$6:$M$35,0),7)),"",INDEX(BASE!$M$6:$X$35,MATCH(BASE!$K$13,BASE!$M$6:$M$35,0),7))</f>
        <v/>
      </c>
      <c r="K357" s="131"/>
      <c r="L357" s="131"/>
      <c r="M357" s="83"/>
      <c r="N357" s="69"/>
      <c r="O357" s="69"/>
      <c r="P357" s="90"/>
      <c r="Q357" s="81"/>
      <c r="T357" s="41"/>
      <c r="U357" s="42"/>
      <c r="V357" s="41"/>
    </row>
    <row r="358" spans="6:22" ht="11.25" customHeight="1" x14ac:dyDescent="0.25">
      <c r="H358" s="81"/>
      <c r="I358" s="89"/>
      <c r="J358" s="81"/>
      <c r="K358" s="81"/>
      <c r="L358" s="81"/>
      <c r="M358" s="81"/>
      <c r="N358" s="81"/>
      <c r="O358" s="81"/>
      <c r="P358" s="90"/>
      <c r="Q358" s="81"/>
      <c r="T358" s="41"/>
      <c r="U358" s="42"/>
      <c r="V358" s="41"/>
    </row>
    <row r="359" spans="6:22" ht="18.75" customHeight="1" x14ac:dyDescent="0.25">
      <c r="H359" s="81"/>
      <c r="I359" s="89"/>
      <c r="J359" s="77" t="s">
        <v>102</v>
      </c>
      <c r="K359" s="77"/>
      <c r="L359" s="77"/>
      <c r="M359" s="77"/>
      <c r="N359" s="69"/>
      <c r="O359" s="69"/>
      <c r="P359" s="90"/>
      <c r="Q359" s="81"/>
      <c r="T359" s="41"/>
      <c r="U359" s="42"/>
      <c r="V359" s="41"/>
    </row>
    <row r="360" spans="6:22" ht="18.75" customHeight="1" x14ac:dyDescent="0.25">
      <c r="H360" s="81"/>
      <c r="I360" s="89"/>
      <c r="J360" s="132" t="s">
        <v>100</v>
      </c>
      <c r="K360" s="132"/>
      <c r="L360" s="71"/>
      <c r="M360" s="132" t="s">
        <v>101</v>
      </c>
      <c r="N360" s="132"/>
      <c r="O360" s="132"/>
      <c r="P360" s="90"/>
      <c r="Q360" s="81"/>
      <c r="T360" s="41"/>
      <c r="U360" s="42"/>
      <c r="V360" s="41"/>
    </row>
    <row r="361" spans="6:22" ht="18.75" customHeight="1" x14ac:dyDescent="0.25">
      <c r="H361" s="81"/>
      <c r="I361" s="89"/>
      <c r="J361" s="128" t="str">
        <f>IF(ISERROR(INDEX(BASE!$M$6:$X$35,MATCH(BASE!$K$13,BASE!$M$6:$M$35,0),9)),"",INDEX(BASE!$M$6:$X$35,MATCH(BASE!$K$13,BASE!$M$6:$M$35,0),9))</f>
        <v/>
      </c>
      <c r="K361" s="128"/>
      <c r="L361" s="84"/>
      <c r="M361" s="129" t="str">
        <f>IF(ISERROR(INDEX(BASE!$M$6:$X$35,MATCH(BASE!$K$13,BASE!$M$6:$M$35,0),8)),"",INDEX(BASE!$M$6:$X$35,MATCH(BASE!$K$13,BASE!$M$6:$M$35,0),8))</f>
        <v/>
      </c>
      <c r="N361" s="129"/>
      <c r="O361" s="129"/>
      <c r="P361" s="90"/>
      <c r="Q361" s="81"/>
      <c r="T361" s="41"/>
      <c r="U361" s="42"/>
      <c r="V361" s="41"/>
    </row>
    <row r="362" spans="6:22" ht="18.75" customHeight="1" x14ac:dyDescent="0.25">
      <c r="H362" s="81"/>
      <c r="I362" s="89"/>
      <c r="J362" s="128" t="str">
        <f>IF(ISERROR(INDEX(BASE!$M$6:$X$35,MATCH(BASE!$K$13,BASE!$M$6:$M$35,0),10)),"",INDEX(BASE!$M$6:$X$35,MATCH(BASE!$K$13,BASE!$M$6:$M$35,0),10))</f>
        <v/>
      </c>
      <c r="K362" s="128"/>
      <c r="L362" s="84"/>
      <c r="M362" s="84"/>
      <c r="N362" s="69"/>
      <c r="O362" s="69"/>
      <c r="P362" s="90"/>
      <c r="Q362" s="81"/>
      <c r="T362" s="41"/>
      <c r="U362" s="42"/>
      <c r="V362" s="41"/>
    </row>
    <row r="363" spans="6:22" ht="18.75" customHeight="1" x14ac:dyDescent="0.25">
      <c r="H363" s="81"/>
      <c r="I363" s="89"/>
      <c r="J363" s="81"/>
      <c r="K363" s="81"/>
      <c r="L363" s="81"/>
      <c r="M363" s="81"/>
      <c r="N363" s="81"/>
      <c r="O363" s="81"/>
      <c r="P363" s="90"/>
      <c r="Q363" s="81"/>
      <c r="T363" s="41"/>
      <c r="U363" s="42"/>
      <c r="V363" s="41"/>
    </row>
    <row r="364" spans="6:22" ht="18.75" customHeight="1" x14ac:dyDescent="0.25">
      <c r="H364" s="81"/>
      <c r="I364" s="89"/>
      <c r="J364" s="69"/>
      <c r="K364" s="69"/>
      <c r="L364" s="69"/>
      <c r="M364" s="69"/>
      <c r="N364" s="69"/>
      <c r="O364" s="69"/>
      <c r="P364" s="90"/>
      <c r="Q364" s="81"/>
      <c r="T364" s="41"/>
      <c r="U364" s="42"/>
      <c r="V364" s="41"/>
    </row>
    <row r="365" spans="6:22" ht="26.25" customHeight="1" x14ac:dyDescent="0.25">
      <c r="H365" s="81"/>
      <c r="I365" s="89"/>
      <c r="J365" s="69"/>
      <c r="K365" s="69"/>
      <c r="L365" s="69"/>
      <c r="M365" s="69"/>
      <c r="N365" s="69"/>
      <c r="O365" s="69"/>
      <c r="P365" s="90"/>
      <c r="Q365" s="81"/>
      <c r="T365" s="41"/>
      <c r="U365" s="42"/>
      <c r="V365" s="41"/>
    </row>
    <row r="366" spans="6:22" ht="18.75" customHeight="1" x14ac:dyDescent="0.25">
      <c r="H366" s="81"/>
      <c r="I366" s="89"/>
      <c r="J366" s="85"/>
      <c r="K366" s="85"/>
      <c r="L366" s="85"/>
      <c r="M366" s="85"/>
      <c r="N366" s="69"/>
      <c r="O366" s="69"/>
      <c r="P366" s="90"/>
      <c r="Q366" s="81"/>
      <c r="T366" s="41"/>
      <c r="U366" s="42"/>
      <c r="V366" s="41"/>
    </row>
    <row r="367" spans="6:22" ht="18.75" customHeight="1" x14ac:dyDescent="0.25">
      <c r="F367" s="44"/>
      <c r="H367" s="81"/>
      <c r="I367" s="91"/>
      <c r="J367" s="86" t="s">
        <v>57</v>
      </c>
      <c r="K367" s="86"/>
      <c r="L367" s="86"/>
      <c r="M367" s="86"/>
      <c r="N367" s="79"/>
      <c r="O367" s="79"/>
      <c r="P367" s="92"/>
      <c r="Q367" s="81"/>
      <c r="T367" s="41"/>
      <c r="U367" s="42"/>
      <c r="V367" s="41"/>
    </row>
    <row r="368" spans="6:22" ht="18.75" customHeight="1" x14ac:dyDescent="0.25"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T368" s="41"/>
      <c r="U368" s="42"/>
      <c r="V368" s="41"/>
    </row>
    <row r="369" spans="1:42" s="4" customFormat="1" ht="18.75" customHeight="1" x14ac:dyDescent="0.25">
      <c r="A369" s="66"/>
      <c r="B369" s="25"/>
      <c r="H369" s="69"/>
      <c r="I369" s="69"/>
      <c r="J369" s="69"/>
      <c r="K369" s="69"/>
      <c r="L369" s="69"/>
      <c r="M369" s="69"/>
      <c r="N369" s="69"/>
      <c r="O369" s="69"/>
      <c r="P369" s="69"/>
      <c r="Q369" s="69"/>
      <c r="T369" s="40"/>
      <c r="U369" s="40"/>
      <c r="V369" s="40"/>
      <c r="AP369" s="52" t="s">
        <v>88</v>
      </c>
    </row>
    <row r="370" spans="1:42" ht="18.75" customHeight="1" x14ac:dyDescent="0.25">
      <c r="A370" s="66"/>
      <c r="B370" s="25"/>
      <c r="C370" s="4"/>
      <c r="H370" s="81"/>
      <c r="I370" s="87"/>
      <c r="J370" s="70"/>
      <c r="K370" s="70"/>
      <c r="L370" s="70"/>
      <c r="M370" s="70"/>
      <c r="N370" s="70"/>
      <c r="O370" s="70"/>
      <c r="P370" s="88"/>
      <c r="Q370" s="81"/>
      <c r="T370" s="41"/>
      <c r="U370" s="42"/>
      <c r="V370" s="41"/>
    </row>
    <row r="371" spans="1:42" ht="18.75" customHeight="1" x14ac:dyDescent="0.25">
      <c r="A371" s="66"/>
      <c r="B371" s="25"/>
      <c r="C371" s="4"/>
      <c r="H371" s="81"/>
      <c r="I371" s="89"/>
      <c r="J371" s="71" t="s">
        <v>50</v>
      </c>
      <c r="K371" s="72"/>
      <c r="L371" s="72"/>
      <c r="M371" s="72"/>
      <c r="N371" s="69"/>
      <c r="O371" s="69"/>
      <c r="P371" s="90"/>
      <c r="Q371" s="81"/>
      <c r="T371" s="41"/>
      <c r="U371" s="42"/>
      <c r="V371" s="41"/>
    </row>
    <row r="372" spans="1:42" ht="11.25" customHeight="1" x14ac:dyDescent="0.25">
      <c r="A372" s="66"/>
      <c r="B372" s="25"/>
      <c r="C372" s="4"/>
      <c r="H372" s="81"/>
      <c r="I372" s="89"/>
      <c r="J372" s="69"/>
      <c r="K372" s="69"/>
      <c r="L372" s="69"/>
      <c r="M372" s="69"/>
      <c r="N372" s="69"/>
      <c r="O372" s="69"/>
      <c r="P372" s="90"/>
      <c r="Q372" s="81"/>
      <c r="T372" s="41"/>
      <c r="U372" s="42"/>
      <c r="V372" s="41"/>
    </row>
    <row r="373" spans="1:42" ht="18.75" customHeight="1" x14ac:dyDescent="0.25">
      <c r="A373" s="66"/>
      <c r="B373" s="25"/>
      <c r="C373" s="4"/>
      <c r="H373" s="81"/>
      <c r="I373" s="89"/>
      <c r="J373" s="68" t="str">
        <f>IF(ISERROR(INDEX(BASE!$M$6:$X$35,MATCH(BASE!$K$14,BASE!$M$6:$M$35,0),11)),"",INDEX(BASE!$M$6:$X$35,MATCH(BASE!$K$14,BASE!$M$6:$M$35,0),11))</f>
        <v/>
      </c>
      <c r="K373" s="73"/>
      <c r="L373" s="73"/>
      <c r="M373" s="73"/>
      <c r="N373" s="69"/>
      <c r="O373" s="69"/>
      <c r="P373" s="90"/>
      <c r="Q373" s="81"/>
      <c r="T373" s="41"/>
      <c r="U373" s="42"/>
      <c r="V373" s="41"/>
    </row>
    <row r="374" spans="1:42" ht="18.75" customHeight="1" x14ac:dyDescent="0.25">
      <c r="A374" s="66"/>
      <c r="B374" s="25"/>
      <c r="C374" s="4"/>
      <c r="H374" s="81"/>
      <c r="I374" s="89"/>
      <c r="J374" s="69"/>
      <c r="K374" s="69"/>
      <c r="L374" s="69"/>
      <c r="M374" s="69"/>
      <c r="N374" s="69"/>
      <c r="O374" s="69"/>
      <c r="P374" s="90"/>
      <c r="Q374" s="81"/>
      <c r="T374" s="41"/>
      <c r="U374" s="42"/>
      <c r="V374" s="41"/>
    </row>
    <row r="375" spans="1:42" ht="18.75" customHeight="1" x14ac:dyDescent="0.3">
      <c r="A375" s="66"/>
      <c r="B375" s="25"/>
      <c r="C375" s="4"/>
      <c r="H375" s="81"/>
      <c r="I375" s="89"/>
      <c r="J375" s="74" t="s">
        <v>99</v>
      </c>
      <c r="K375" s="74"/>
      <c r="L375" s="74"/>
      <c r="M375" s="74"/>
      <c r="N375" s="69"/>
      <c r="O375" s="69"/>
      <c r="P375" s="90"/>
      <c r="Q375" s="81"/>
      <c r="T375" s="41"/>
      <c r="U375" s="42"/>
      <c r="V375" s="41"/>
    </row>
    <row r="376" spans="1:42" ht="18.75" customHeight="1" x14ac:dyDescent="0.25">
      <c r="A376" s="66"/>
      <c r="B376" s="11"/>
      <c r="C376" s="4"/>
      <c r="E376" s="14"/>
      <c r="H376" s="81"/>
      <c r="I376" s="89"/>
      <c r="J376" s="71" t="s">
        <v>98</v>
      </c>
      <c r="K376" s="71"/>
      <c r="L376" s="71"/>
      <c r="M376" s="71"/>
      <c r="N376" s="69"/>
      <c r="O376" s="69"/>
      <c r="P376" s="90"/>
      <c r="Q376" s="81"/>
      <c r="T376" s="41"/>
      <c r="U376" s="42"/>
      <c r="V376" s="41"/>
    </row>
    <row r="377" spans="1:42" ht="26.25" customHeight="1" x14ac:dyDescent="0.25">
      <c r="A377" s="66"/>
      <c r="B377" s="11"/>
      <c r="C377" s="4"/>
      <c r="H377" s="81"/>
      <c r="I377" s="89"/>
      <c r="J377" s="72" t="s">
        <v>51</v>
      </c>
      <c r="K377" s="72"/>
      <c r="L377" s="72"/>
      <c r="M377" s="72"/>
      <c r="N377" s="69"/>
      <c r="O377" s="69"/>
      <c r="P377" s="90"/>
      <c r="Q377" s="81"/>
      <c r="T377" s="41"/>
      <c r="U377" s="42"/>
      <c r="V377" s="41"/>
    </row>
    <row r="378" spans="1:42" ht="18.75" customHeight="1" x14ac:dyDescent="0.25">
      <c r="A378" s="66"/>
      <c r="B378" s="11"/>
      <c r="C378" s="4"/>
      <c r="H378" s="81"/>
      <c r="I378" s="89"/>
      <c r="J378" s="69"/>
      <c r="K378" s="69"/>
      <c r="L378" s="69"/>
      <c r="M378" s="69"/>
      <c r="N378" s="69"/>
      <c r="O378" s="69"/>
      <c r="P378" s="90"/>
      <c r="Q378" s="81"/>
      <c r="T378" s="41"/>
      <c r="U378" s="42"/>
      <c r="V378" s="41"/>
    </row>
    <row r="379" spans="1:42" ht="18.75" customHeight="1" x14ac:dyDescent="0.25">
      <c r="A379" s="66"/>
      <c r="B379" s="11"/>
      <c r="C379" s="4"/>
      <c r="E379" s="14"/>
      <c r="H379" s="81"/>
      <c r="I379" s="89"/>
      <c r="J379" s="75"/>
      <c r="K379" s="75"/>
      <c r="L379" s="75"/>
      <c r="M379" s="75"/>
      <c r="N379" s="69"/>
      <c r="O379" s="69"/>
      <c r="P379" s="90"/>
      <c r="Q379" s="81"/>
      <c r="T379" s="41"/>
      <c r="U379" s="42"/>
      <c r="V379" s="41"/>
    </row>
    <row r="380" spans="1:42" ht="18.75" customHeight="1" x14ac:dyDescent="0.25">
      <c r="A380" s="66"/>
      <c r="B380" s="11"/>
      <c r="C380" s="4"/>
      <c r="H380" s="81"/>
      <c r="I380" s="89"/>
      <c r="J380" s="76"/>
      <c r="K380" s="76"/>
      <c r="L380" s="76" t="s">
        <v>52</v>
      </c>
      <c r="M380" s="136" t="str">
        <f>IF(ISERROR(INDEX(BASE!$M$6:$X$35,MATCH(BASE!$K$14,BASE!$M$6:$M$35,0),3)),"",INDEX(BASE!$M$6:$X$35,MATCH(BASE!$K$14,BASE!$M$6:$M$35,0),3))</f>
        <v/>
      </c>
      <c r="N380" s="136"/>
      <c r="O380" s="136"/>
      <c r="P380" s="90"/>
      <c r="Q380" s="81"/>
      <c r="T380" s="41"/>
      <c r="U380" s="42"/>
      <c r="V380" s="41"/>
    </row>
    <row r="381" spans="1:42" ht="18.75" customHeight="1" x14ac:dyDescent="0.25">
      <c r="A381" s="66"/>
      <c r="B381" s="11"/>
      <c r="C381" s="4"/>
      <c r="H381" s="81"/>
      <c r="I381" s="89"/>
      <c r="J381" s="69"/>
      <c r="K381" s="69"/>
      <c r="L381" s="69"/>
      <c r="M381" s="69"/>
      <c r="N381" s="69"/>
      <c r="O381" s="69"/>
      <c r="P381" s="90"/>
      <c r="Q381" s="81"/>
      <c r="T381" s="41"/>
      <c r="U381" s="42"/>
      <c r="V381" s="41"/>
    </row>
    <row r="382" spans="1:42" ht="18.75" customHeight="1" x14ac:dyDescent="0.25">
      <c r="A382" s="66"/>
      <c r="B382" s="11"/>
      <c r="C382" s="4"/>
      <c r="E382" s="14"/>
      <c r="H382" s="81"/>
      <c r="I382" s="89"/>
      <c r="J382" s="76"/>
      <c r="K382" s="76"/>
      <c r="L382" s="77" t="s">
        <v>53</v>
      </c>
      <c r="M382" s="136" t="str">
        <f>IF(ISERROR(INDEX(BASE!$M$6:$X$35,MATCH(BASE!$K$14,BASE!$M$6:$M$35,0),4)),"",INDEX(BASE!$M$6:$X$35,MATCH(BASE!$K$14,BASE!$M$6:$M$35,0),4))</f>
        <v/>
      </c>
      <c r="N382" s="136"/>
      <c r="O382" s="136"/>
      <c r="P382" s="90"/>
      <c r="Q382" s="81"/>
      <c r="T382" s="41"/>
      <c r="U382" s="42"/>
      <c r="V382" s="41"/>
    </row>
    <row r="383" spans="1:42" ht="18.75" customHeight="1" x14ac:dyDescent="0.25">
      <c r="A383" s="66"/>
      <c r="B383" s="11"/>
      <c r="C383" s="4"/>
      <c r="H383" s="81"/>
      <c r="I383" s="89"/>
      <c r="J383" s="69"/>
      <c r="K383" s="69"/>
      <c r="L383" s="69"/>
      <c r="M383" s="69"/>
      <c r="N383" s="69"/>
      <c r="O383" s="69"/>
      <c r="P383" s="90"/>
      <c r="Q383" s="81"/>
      <c r="T383" s="41"/>
      <c r="U383" s="42"/>
      <c r="V383" s="41"/>
    </row>
    <row r="384" spans="1:42" ht="18.75" customHeight="1" x14ac:dyDescent="0.25">
      <c r="A384" s="67"/>
      <c r="B384" s="67"/>
      <c r="C384" s="4"/>
      <c r="H384" s="81"/>
      <c r="I384" s="89"/>
      <c r="J384" s="76"/>
      <c r="K384" s="76"/>
      <c r="L384" s="135" t="s">
        <v>54</v>
      </c>
      <c r="M384" s="135"/>
      <c r="N384" s="133" t="str">
        <f>IF(ISERROR(INDEX(BASE!$M$6:$X$35,MATCH(BASE!$K$14,BASE!$M$6:$M$35,0),6)),"",INDEX(BASE!$M$6:$X$35,MATCH(BASE!$K$14,BASE!$M$6:$M$35,0),6))</f>
        <v/>
      </c>
      <c r="O384" s="133"/>
      <c r="P384" s="90"/>
      <c r="Q384" s="81"/>
      <c r="T384" s="41"/>
      <c r="U384" s="42"/>
      <c r="V384" s="41"/>
    </row>
    <row r="385" spans="1:22" ht="18.75" customHeight="1" x14ac:dyDescent="0.25">
      <c r="A385" s="67"/>
      <c r="B385" s="67"/>
      <c r="C385" s="4"/>
      <c r="E385" s="14"/>
      <c r="H385" s="81"/>
      <c r="I385" s="89"/>
      <c r="J385" s="69"/>
      <c r="K385" s="69"/>
      <c r="L385" s="69"/>
      <c r="M385" s="69"/>
      <c r="N385" s="69"/>
      <c r="O385" s="69"/>
      <c r="P385" s="90"/>
      <c r="Q385" s="81"/>
      <c r="T385" s="41"/>
      <c r="U385" s="42"/>
      <c r="V385" s="41"/>
    </row>
    <row r="386" spans="1:22" ht="23.25" customHeight="1" x14ac:dyDescent="0.3">
      <c r="A386" s="67"/>
      <c r="B386" s="67"/>
      <c r="C386" s="4"/>
      <c r="H386" s="81"/>
      <c r="I386" s="89"/>
      <c r="J386" s="69"/>
      <c r="K386" s="69"/>
      <c r="L386" s="78" t="s">
        <v>58</v>
      </c>
      <c r="M386" s="69"/>
      <c r="N386" s="78"/>
      <c r="O386" s="77"/>
      <c r="P386" s="90"/>
      <c r="Q386" s="81"/>
      <c r="T386" s="41"/>
      <c r="U386" s="42"/>
      <c r="V386" s="41"/>
    </row>
    <row r="387" spans="1:22" ht="11.25" customHeight="1" x14ac:dyDescent="0.25">
      <c r="A387" s="67"/>
      <c r="B387" s="67"/>
      <c r="C387" s="4"/>
      <c r="H387" s="81"/>
      <c r="I387" s="89"/>
      <c r="J387" s="69"/>
      <c r="K387" s="69"/>
      <c r="L387" s="69"/>
      <c r="M387" s="69"/>
      <c r="N387" s="69"/>
      <c r="O387" s="69"/>
      <c r="P387" s="90"/>
      <c r="Q387" s="81"/>
      <c r="T387" s="41"/>
      <c r="U387" s="42"/>
      <c r="V387" s="41"/>
    </row>
    <row r="388" spans="1:22" ht="23.25" customHeight="1" x14ac:dyDescent="0.3">
      <c r="A388" s="67"/>
      <c r="B388" s="67"/>
      <c r="C388" s="4"/>
      <c r="H388" s="81"/>
      <c r="I388" s="89"/>
      <c r="J388" s="69"/>
      <c r="K388" s="69"/>
      <c r="L388" s="134" t="str">
        <f>IF(ISERROR(INDEX(BASE!$M$6:$X$35,MATCH(BASE!$K$14,BASE!$M$6:$M$35,0),12)),"",INDEX(BASE!$M$6:$X$35,MATCH(BASE!$K$14,BASE!$M$6:$M$35,0),12))</f>
        <v/>
      </c>
      <c r="M388" s="134"/>
      <c r="N388" s="134"/>
      <c r="O388" s="134"/>
      <c r="P388" s="90"/>
      <c r="Q388" s="81"/>
      <c r="T388" s="41"/>
      <c r="U388" s="42"/>
      <c r="V388" s="41"/>
    </row>
    <row r="389" spans="1:22" ht="18.75" customHeight="1" x14ac:dyDescent="0.25">
      <c r="A389" s="67"/>
      <c r="B389" s="67"/>
      <c r="C389" s="4"/>
      <c r="H389" s="81"/>
      <c r="I389" s="91"/>
      <c r="J389" s="79"/>
      <c r="K389" s="79"/>
      <c r="L389" s="79"/>
      <c r="M389" s="79"/>
      <c r="N389" s="79"/>
      <c r="O389" s="79"/>
      <c r="P389" s="92"/>
      <c r="Q389" s="81"/>
      <c r="T389" s="41"/>
      <c r="U389" s="42"/>
      <c r="V389" s="41"/>
    </row>
    <row r="390" spans="1:22" ht="26.25" customHeight="1" x14ac:dyDescent="0.25">
      <c r="A390" s="67"/>
      <c r="B390" s="67"/>
      <c r="C390" s="4"/>
      <c r="H390" s="81"/>
      <c r="I390" s="80"/>
      <c r="J390" s="80"/>
      <c r="K390" s="80"/>
      <c r="L390" s="80"/>
      <c r="M390" s="80"/>
      <c r="N390" s="80"/>
      <c r="O390" s="80"/>
      <c r="P390" s="80"/>
      <c r="Q390" s="81"/>
      <c r="T390" s="41"/>
      <c r="U390" s="42"/>
      <c r="V390" s="41"/>
    </row>
    <row r="391" spans="1:22" ht="26.25" customHeight="1" x14ac:dyDescent="0.25">
      <c r="A391" s="67"/>
      <c r="B391" s="67"/>
      <c r="C391" s="4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T391" s="41"/>
      <c r="U391" s="42"/>
      <c r="V391" s="41"/>
    </row>
    <row r="392" spans="1:22" ht="18.75" customHeight="1" x14ac:dyDescent="0.25">
      <c r="A392" s="67"/>
      <c r="B392" s="67"/>
      <c r="C392" s="4"/>
      <c r="H392" s="81"/>
      <c r="I392" s="87"/>
      <c r="J392" s="70"/>
      <c r="K392" s="70"/>
      <c r="L392" s="70"/>
      <c r="M392" s="70"/>
      <c r="N392" s="70"/>
      <c r="O392" s="70"/>
      <c r="P392" s="88"/>
      <c r="Q392" s="81"/>
      <c r="T392" s="41"/>
      <c r="U392" s="42"/>
      <c r="V392" s="41"/>
    </row>
    <row r="393" spans="1:22" ht="18" customHeight="1" x14ac:dyDescent="0.25">
      <c r="A393" s="67"/>
      <c r="B393" s="67"/>
      <c r="C393" s="4"/>
      <c r="H393" s="81"/>
      <c r="I393" s="89"/>
      <c r="J393" s="71" t="s">
        <v>50</v>
      </c>
      <c r="K393" s="71"/>
      <c r="L393" s="71"/>
      <c r="M393" s="71"/>
      <c r="N393" s="69"/>
      <c r="O393" s="69"/>
      <c r="P393" s="90"/>
      <c r="Q393" s="81"/>
      <c r="T393" s="41"/>
      <c r="U393" s="42"/>
      <c r="V393" s="41"/>
    </row>
    <row r="394" spans="1:22" ht="11.25" customHeight="1" x14ac:dyDescent="0.25">
      <c r="A394" s="43"/>
      <c r="B394" s="11"/>
      <c r="H394" s="81"/>
      <c r="I394" s="89"/>
      <c r="J394" s="69"/>
      <c r="K394" s="69"/>
      <c r="L394" s="69"/>
      <c r="M394" s="69"/>
      <c r="N394" s="69"/>
      <c r="O394" s="69"/>
      <c r="P394" s="90"/>
      <c r="Q394" s="81"/>
      <c r="T394" s="41"/>
      <c r="U394" s="42"/>
      <c r="V394" s="41"/>
    </row>
    <row r="395" spans="1:22" ht="18.75" customHeight="1" x14ac:dyDescent="0.25">
      <c r="A395" s="43"/>
      <c r="B395" s="11"/>
      <c r="H395" s="81"/>
      <c r="I395" s="89"/>
      <c r="J395" s="68" t="str">
        <f>IF(ISERROR(INDEX(BASE!$M$6:$X$35,MATCH(BASE!$K$15,BASE!$M$6:$M$35,0),11)),"",INDEX(BASE!$M$6:$X$35,MATCH(BASE!$K$15,BASE!$M$6:$M$35,0),11))</f>
        <v/>
      </c>
      <c r="K395" s="73"/>
      <c r="L395" s="73"/>
      <c r="M395" s="73"/>
      <c r="N395" s="69"/>
      <c r="O395" s="69"/>
      <c r="P395" s="90"/>
      <c r="Q395" s="81"/>
      <c r="T395" s="41"/>
      <c r="U395" s="42"/>
      <c r="V395" s="41"/>
    </row>
    <row r="396" spans="1:22" ht="18.75" customHeight="1" x14ac:dyDescent="0.25">
      <c r="A396" s="20"/>
      <c r="H396" s="81"/>
      <c r="I396" s="89"/>
      <c r="J396" s="69"/>
      <c r="K396" s="69"/>
      <c r="L396" s="69"/>
      <c r="M396" s="69"/>
      <c r="N396" s="69"/>
      <c r="O396" s="69"/>
      <c r="P396" s="90"/>
      <c r="Q396" s="81"/>
      <c r="T396" s="41"/>
      <c r="U396" s="42"/>
      <c r="V396" s="41"/>
    </row>
    <row r="397" spans="1:22" ht="18.75" customHeight="1" x14ac:dyDescent="0.3">
      <c r="A397" s="20"/>
      <c r="H397" s="81"/>
      <c r="I397" s="89"/>
      <c r="J397" s="74" t="s">
        <v>99</v>
      </c>
      <c r="K397" s="74"/>
      <c r="L397" s="74"/>
      <c r="M397" s="74"/>
      <c r="N397" s="69"/>
      <c r="O397" s="69"/>
      <c r="P397" s="90"/>
      <c r="Q397" s="81"/>
      <c r="T397" s="41"/>
      <c r="U397" s="42"/>
      <c r="V397" s="41"/>
    </row>
    <row r="398" spans="1:22" ht="18.75" customHeight="1" x14ac:dyDescent="0.25">
      <c r="A398" s="20"/>
      <c r="H398" s="81"/>
      <c r="I398" s="89"/>
      <c r="J398" s="71" t="s">
        <v>98</v>
      </c>
      <c r="K398" s="71"/>
      <c r="L398" s="71"/>
      <c r="M398" s="71"/>
      <c r="N398" s="69"/>
      <c r="O398" s="69"/>
      <c r="P398" s="90"/>
      <c r="Q398" s="81"/>
      <c r="T398" s="41"/>
      <c r="U398" s="42"/>
      <c r="V398" s="41"/>
    </row>
    <row r="399" spans="1:22" ht="26.25" customHeight="1" x14ac:dyDescent="0.25">
      <c r="H399" s="81"/>
      <c r="I399" s="89"/>
      <c r="J399" s="72" t="s">
        <v>51</v>
      </c>
      <c r="K399" s="72"/>
      <c r="L399" s="72"/>
      <c r="M399" s="72"/>
      <c r="N399" s="69"/>
      <c r="O399" s="69"/>
      <c r="P399" s="90"/>
      <c r="Q399" s="81"/>
      <c r="T399" s="41"/>
      <c r="U399" s="42"/>
      <c r="V399" s="41"/>
    </row>
    <row r="400" spans="1:22" ht="18.75" customHeight="1" x14ac:dyDescent="0.25">
      <c r="H400" s="81"/>
      <c r="I400" s="89"/>
      <c r="J400" s="72"/>
      <c r="K400" s="69"/>
      <c r="L400" s="69"/>
      <c r="M400" s="69"/>
      <c r="N400" s="69"/>
      <c r="O400" s="69"/>
      <c r="P400" s="90"/>
      <c r="Q400" s="81"/>
      <c r="T400" s="41"/>
      <c r="U400" s="42"/>
      <c r="V400" s="41"/>
    </row>
    <row r="401" spans="4:22" ht="18.75" customHeight="1" x14ac:dyDescent="0.25">
      <c r="H401" s="81"/>
      <c r="I401" s="89"/>
      <c r="J401" s="69"/>
      <c r="K401" s="69"/>
      <c r="L401" s="69"/>
      <c r="M401" s="69"/>
      <c r="N401" s="69"/>
      <c r="O401" s="69"/>
      <c r="P401" s="90"/>
      <c r="Q401" s="81"/>
      <c r="T401" s="41"/>
      <c r="U401" s="42"/>
      <c r="V401" s="41"/>
    </row>
    <row r="402" spans="4:22" ht="18.75" customHeight="1" x14ac:dyDescent="0.25">
      <c r="H402" s="81"/>
      <c r="I402" s="89"/>
      <c r="J402" s="76"/>
      <c r="K402" s="76"/>
      <c r="L402" s="76" t="s">
        <v>52</v>
      </c>
      <c r="M402" s="136" t="str">
        <f>IF(ISERROR(INDEX(BASE!$M$6:$X$35,MATCH(BASE!$K$15,BASE!$M$6:$M$35,0),3)),"",INDEX(BASE!$M$6:$X$35,MATCH(BASE!$K$15,BASE!$M$6:$M$35,0),3))</f>
        <v/>
      </c>
      <c r="N402" s="136"/>
      <c r="O402" s="136"/>
      <c r="P402" s="90"/>
      <c r="Q402" s="81"/>
      <c r="T402" s="41"/>
      <c r="U402" s="42"/>
      <c r="V402" s="41"/>
    </row>
    <row r="403" spans="4:22" ht="18.75" customHeight="1" x14ac:dyDescent="0.25">
      <c r="H403" s="81"/>
      <c r="I403" s="89"/>
      <c r="J403" s="69"/>
      <c r="K403" s="69"/>
      <c r="L403" s="69"/>
      <c r="M403" s="69"/>
      <c r="N403" s="69"/>
      <c r="O403" s="69"/>
      <c r="P403" s="90"/>
      <c r="Q403" s="81"/>
      <c r="T403" s="41"/>
      <c r="U403" s="42"/>
      <c r="V403" s="41"/>
    </row>
    <row r="404" spans="4:22" ht="18.75" customHeight="1" x14ac:dyDescent="0.25">
      <c r="H404" s="81"/>
      <c r="I404" s="89"/>
      <c r="J404" s="76"/>
      <c r="K404" s="76"/>
      <c r="L404" s="77" t="s">
        <v>53</v>
      </c>
      <c r="M404" s="136" t="str">
        <f>IF(ISERROR(INDEX(BASE!$M$6:$X$35,MATCH(BASE!$K$15,BASE!$M$6:$M$35,0),4)),"",INDEX(BASE!$M$6:$X$35,MATCH(BASE!$K$15,BASE!$M$6:$M$35,0),4))</f>
        <v/>
      </c>
      <c r="N404" s="136"/>
      <c r="O404" s="136"/>
      <c r="P404" s="90"/>
      <c r="Q404" s="81"/>
      <c r="T404" s="41"/>
      <c r="U404" s="42"/>
      <c r="V404" s="41"/>
    </row>
    <row r="405" spans="4:22" ht="18.75" customHeight="1" x14ac:dyDescent="0.25">
      <c r="H405" s="81"/>
      <c r="I405" s="89"/>
      <c r="J405" s="69"/>
      <c r="K405" s="69"/>
      <c r="L405" s="69"/>
      <c r="M405" s="69"/>
      <c r="N405" s="69"/>
      <c r="O405" s="69"/>
      <c r="P405" s="90"/>
      <c r="Q405" s="81"/>
      <c r="T405" s="41"/>
      <c r="U405" s="42"/>
      <c r="V405" s="41"/>
    </row>
    <row r="406" spans="4:22" ht="18.75" customHeight="1" x14ac:dyDescent="0.3">
      <c r="D406" s="4"/>
      <c r="E406" s="54"/>
      <c r="H406" s="81"/>
      <c r="I406" s="89"/>
      <c r="J406" s="76"/>
      <c r="K406" s="76"/>
      <c r="L406" s="77" t="s">
        <v>54</v>
      </c>
      <c r="M406" s="76"/>
      <c r="N406" s="133" t="str">
        <f>IF(ISERROR(INDEX(BASE!$M$6:$X$35,MATCH(BASE!$K$15,BASE!$M$6:$M$35,0),6)),"",INDEX(BASE!$M$6:$X$35,MATCH(BASE!$K$15,BASE!$M$6:$M$35,0),6))</f>
        <v/>
      </c>
      <c r="O406" s="133"/>
      <c r="P406" s="90"/>
      <c r="Q406" s="81"/>
      <c r="T406" s="41"/>
      <c r="U406" s="42"/>
      <c r="V406" s="41"/>
    </row>
    <row r="407" spans="4:22" ht="18.75" customHeight="1" x14ac:dyDescent="0.3">
      <c r="D407" s="4"/>
      <c r="E407" s="55"/>
      <c r="H407" s="81"/>
      <c r="I407" s="89"/>
      <c r="J407" s="69"/>
      <c r="K407" s="69"/>
      <c r="L407" s="69"/>
      <c r="M407" s="69"/>
      <c r="N407" s="69"/>
      <c r="O407" s="69"/>
      <c r="P407" s="90"/>
      <c r="Q407" s="81"/>
      <c r="T407" s="41"/>
      <c r="U407" s="42"/>
      <c r="V407" s="41"/>
    </row>
    <row r="408" spans="4:22" ht="23.25" customHeight="1" x14ac:dyDescent="0.3">
      <c r="D408" s="56"/>
      <c r="E408" s="57"/>
      <c r="H408" s="81"/>
      <c r="I408" s="89"/>
      <c r="J408" s="69"/>
      <c r="K408" s="69"/>
      <c r="L408" s="78" t="s">
        <v>58</v>
      </c>
      <c r="M408" s="69"/>
      <c r="N408" s="78"/>
      <c r="O408" s="77"/>
      <c r="P408" s="90"/>
      <c r="Q408" s="81"/>
      <c r="T408" s="41"/>
      <c r="U408" s="42"/>
      <c r="V408" s="41"/>
    </row>
    <row r="409" spans="4:22" ht="11.25" customHeight="1" x14ac:dyDescent="0.25">
      <c r="D409" s="4"/>
      <c r="E409" s="4"/>
      <c r="H409" s="81"/>
      <c r="I409" s="89"/>
      <c r="J409" s="69"/>
      <c r="K409" s="69"/>
      <c r="L409" s="69"/>
      <c r="M409" s="69"/>
      <c r="N409" s="69"/>
      <c r="O409" s="69"/>
      <c r="P409" s="90"/>
      <c r="Q409" s="81"/>
      <c r="T409" s="41"/>
      <c r="U409" s="42"/>
      <c r="V409" s="41"/>
    </row>
    <row r="410" spans="4:22" ht="23.25" customHeight="1" x14ac:dyDescent="0.3">
      <c r="D410" s="56"/>
      <c r="E410" s="57"/>
      <c r="H410" s="81"/>
      <c r="I410" s="89"/>
      <c r="J410" s="69"/>
      <c r="K410" s="69"/>
      <c r="L410" s="134" t="str">
        <f>IF(ISERROR(INDEX(BASE!$M$6:$X$35,MATCH(BASE!$K$15,BASE!$M$6:$M$35,0),12)),"",INDEX(BASE!$M$6:$X$35,MATCH(BASE!$K$15,BASE!$M$6:$M$35,0),12))</f>
        <v/>
      </c>
      <c r="M410" s="134"/>
      <c r="N410" s="134"/>
      <c r="O410" s="134"/>
      <c r="P410" s="90"/>
      <c r="Q410" s="81"/>
      <c r="T410" s="41"/>
      <c r="U410" s="42"/>
      <c r="V410" s="41"/>
    </row>
    <row r="411" spans="4:22" ht="18.75" customHeight="1" x14ac:dyDescent="0.25">
      <c r="H411" s="81"/>
      <c r="I411" s="91"/>
      <c r="J411" s="79"/>
      <c r="K411" s="79"/>
      <c r="L411" s="79"/>
      <c r="M411" s="79"/>
      <c r="N411" s="79"/>
      <c r="O411" s="79"/>
      <c r="P411" s="92"/>
      <c r="Q411" s="81"/>
      <c r="T411" s="41"/>
      <c r="U411" s="42"/>
      <c r="V411" s="41"/>
    </row>
    <row r="412" spans="4:22" ht="18.75" customHeight="1" x14ac:dyDescent="0.25"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T412" s="41"/>
      <c r="U412" s="42"/>
      <c r="V412" s="41"/>
    </row>
    <row r="413" spans="4:22" ht="18.75" customHeight="1" x14ac:dyDescent="0.25"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T413" s="41"/>
      <c r="U413" s="42"/>
      <c r="V413" s="41"/>
    </row>
    <row r="414" spans="4:22" ht="18.75" customHeight="1" x14ac:dyDescent="0.25">
      <c r="H414" s="81"/>
      <c r="I414" s="87"/>
      <c r="J414" s="70"/>
      <c r="K414" s="70"/>
      <c r="L414" s="70"/>
      <c r="M414" s="70"/>
      <c r="N414" s="70"/>
      <c r="O414" s="70"/>
      <c r="P414" s="88"/>
      <c r="Q414" s="81"/>
      <c r="T414" s="41"/>
      <c r="U414" s="42"/>
      <c r="V414" s="41"/>
    </row>
    <row r="415" spans="4:22" ht="18.75" customHeight="1" x14ac:dyDescent="0.25">
      <c r="H415" s="81"/>
      <c r="I415" s="89"/>
      <c r="J415" s="69"/>
      <c r="K415" s="69"/>
      <c r="L415" s="69"/>
      <c r="M415" s="69"/>
      <c r="N415" s="69"/>
      <c r="O415" s="69"/>
      <c r="P415" s="90"/>
      <c r="Q415" s="81"/>
      <c r="T415" s="41"/>
      <c r="U415" s="42"/>
      <c r="V415" s="41"/>
    </row>
    <row r="416" spans="4:22" ht="18.75" customHeight="1" x14ac:dyDescent="0.25">
      <c r="H416" s="81"/>
      <c r="I416" s="89"/>
      <c r="J416" s="69"/>
      <c r="K416" s="69"/>
      <c r="L416" s="69"/>
      <c r="M416" s="69"/>
      <c r="N416" s="69"/>
      <c r="O416" s="69"/>
      <c r="P416" s="90"/>
      <c r="Q416" s="81"/>
      <c r="T416" s="41"/>
      <c r="U416" s="42"/>
      <c r="V416" s="41"/>
    </row>
    <row r="417" spans="8:22" ht="18.75" customHeight="1" x14ac:dyDescent="0.25">
      <c r="H417" s="81"/>
      <c r="I417" s="89"/>
      <c r="J417" s="76" t="s">
        <v>77</v>
      </c>
      <c r="K417" s="130" t="str">
        <f>IF(ISERROR(INDEX(BASE!$M$6:$X$35,MATCH(BASE!$K$14,BASE!$M$6:$M$35,0),10)),"",INDEX(BASE!$M$6:$X$35,MATCH(BASE!$K$14,BASE!$M$6:$M$35,0),10))</f>
        <v/>
      </c>
      <c r="L417" s="130"/>
      <c r="M417" s="130"/>
      <c r="N417" s="130"/>
      <c r="O417" s="76" t="s">
        <v>80</v>
      </c>
      <c r="P417" s="90"/>
      <c r="Q417" s="81"/>
      <c r="T417" s="40"/>
      <c r="U417" s="42"/>
      <c r="V417" s="41"/>
    </row>
    <row r="418" spans="8:22" ht="9.75" customHeight="1" x14ac:dyDescent="0.25">
      <c r="H418" s="81"/>
      <c r="I418" s="89"/>
      <c r="J418" s="69"/>
      <c r="K418" s="69"/>
      <c r="L418" s="69"/>
      <c r="M418" s="69"/>
      <c r="N418" s="81"/>
      <c r="O418" s="81"/>
      <c r="P418" s="90"/>
      <c r="Q418" s="81"/>
      <c r="T418" s="41"/>
      <c r="U418" s="42"/>
      <c r="V418" s="41"/>
    </row>
    <row r="419" spans="8:22" ht="18.75" customHeight="1" x14ac:dyDescent="0.25">
      <c r="H419" s="81"/>
      <c r="I419" s="89"/>
      <c r="J419" s="77" t="s">
        <v>79</v>
      </c>
      <c r="K419" s="76"/>
      <c r="L419" s="76"/>
      <c r="M419" s="77" t="s">
        <v>81</v>
      </c>
      <c r="N419" s="77"/>
      <c r="O419" s="77"/>
      <c r="P419" s="90"/>
      <c r="Q419" s="81"/>
      <c r="T419" s="41"/>
      <c r="U419" s="42"/>
      <c r="V419" s="41"/>
    </row>
    <row r="420" spans="8:22" ht="9.75" customHeight="1" x14ac:dyDescent="0.25">
      <c r="H420" s="81"/>
      <c r="I420" s="89"/>
      <c r="J420" s="81"/>
      <c r="K420" s="81"/>
      <c r="L420" s="81"/>
      <c r="M420" s="81"/>
      <c r="N420" s="69"/>
      <c r="O420" s="69"/>
      <c r="P420" s="90"/>
      <c r="Q420" s="81"/>
      <c r="T420" s="41"/>
      <c r="U420" s="42"/>
      <c r="V420" s="41"/>
    </row>
    <row r="421" spans="8:22" ht="18.75" customHeight="1" x14ac:dyDescent="0.25">
      <c r="H421" s="81"/>
      <c r="I421" s="89"/>
      <c r="J421" s="130" t="str">
        <f>IF(ISERROR(INDEX(BASE!$M$6:$X$35,MATCH(BASE!$K$14,BASE!$M$6:$M$35,0),1)),"",INDEX(BASE!$M$6:$X$35,MATCH(BASE!$K$14,BASE!$M$6:$M$35,0),1))</f>
        <v/>
      </c>
      <c r="K421" s="130"/>
      <c r="L421" s="130"/>
      <c r="M421" s="77" t="s">
        <v>75</v>
      </c>
      <c r="N421" s="77"/>
      <c r="O421" s="77"/>
      <c r="P421" s="90"/>
      <c r="Q421" s="81"/>
      <c r="T421" s="41"/>
      <c r="U421" s="42"/>
      <c r="V421" s="41"/>
    </row>
    <row r="422" spans="8:22" ht="9.75" customHeight="1" x14ac:dyDescent="0.25">
      <c r="H422" s="81"/>
      <c r="I422" s="89"/>
      <c r="J422" s="81"/>
      <c r="K422" s="81"/>
      <c r="L422" s="81"/>
      <c r="M422" s="81"/>
      <c r="N422" s="77"/>
      <c r="O422" s="77"/>
      <c r="P422" s="90"/>
      <c r="Q422" s="81"/>
      <c r="T422" s="41"/>
      <c r="U422" s="42"/>
      <c r="V422" s="41"/>
    </row>
    <row r="423" spans="8:22" ht="18.75" customHeight="1" x14ac:dyDescent="0.25">
      <c r="H423" s="81"/>
      <c r="I423" s="89"/>
      <c r="J423" s="82" t="s">
        <v>76</v>
      </c>
      <c r="K423" s="82"/>
      <c r="L423" s="82"/>
      <c r="M423" s="82"/>
      <c r="N423" s="77"/>
      <c r="O423" s="77"/>
      <c r="P423" s="90"/>
      <c r="Q423" s="81"/>
      <c r="T423" s="41"/>
      <c r="U423" s="42"/>
      <c r="V423" s="41"/>
    </row>
    <row r="424" spans="8:22" ht="9.75" customHeight="1" x14ac:dyDescent="0.25">
      <c r="H424" s="81"/>
      <c r="I424" s="89"/>
      <c r="J424" s="69"/>
      <c r="K424" s="69"/>
      <c r="L424" s="69"/>
      <c r="M424" s="69"/>
      <c r="N424" s="69"/>
      <c r="O424" s="69"/>
      <c r="P424" s="90"/>
      <c r="Q424" s="81"/>
      <c r="T424" s="41"/>
      <c r="U424" s="42"/>
      <c r="V424" s="41"/>
    </row>
    <row r="425" spans="8:22" ht="18.75" customHeight="1" x14ac:dyDescent="0.25">
      <c r="H425" s="81"/>
      <c r="I425" s="89"/>
      <c r="J425" s="131" t="str">
        <f>IF(ISERROR(INDEX(BASE!$M$6:$X$35,MATCH(BASE!$K$14,BASE!$M$6:$M$35,0),7)),"",INDEX(BASE!$M$6:$X$35,MATCH(BASE!$K$14,BASE!$M$6:$M$35,0),7))</f>
        <v/>
      </c>
      <c r="K425" s="131"/>
      <c r="L425" s="131"/>
      <c r="M425" s="83"/>
      <c r="N425" s="69"/>
      <c r="O425" s="69"/>
      <c r="P425" s="90"/>
      <c r="Q425" s="81"/>
      <c r="T425" s="41"/>
      <c r="U425" s="42"/>
      <c r="V425" s="41"/>
    </row>
    <row r="426" spans="8:22" ht="11.25" customHeight="1" x14ac:dyDescent="0.25">
      <c r="H426" s="81"/>
      <c r="I426" s="89"/>
      <c r="J426" s="81"/>
      <c r="K426" s="81"/>
      <c r="L426" s="81"/>
      <c r="M426" s="81"/>
      <c r="N426" s="81"/>
      <c r="O426" s="81"/>
      <c r="P426" s="90"/>
      <c r="Q426" s="81"/>
      <c r="T426" s="41"/>
      <c r="U426" s="42"/>
      <c r="V426" s="41"/>
    </row>
    <row r="427" spans="8:22" ht="18.75" customHeight="1" x14ac:dyDescent="0.25">
      <c r="H427" s="81"/>
      <c r="I427" s="89"/>
      <c r="J427" s="77" t="s">
        <v>102</v>
      </c>
      <c r="K427" s="77"/>
      <c r="L427" s="77"/>
      <c r="M427" s="77"/>
      <c r="N427" s="69"/>
      <c r="O427" s="69"/>
      <c r="P427" s="90"/>
      <c r="Q427" s="81"/>
      <c r="T427" s="41"/>
      <c r="U427" s="42"/>
      <c r="V427" s="41"/>
    </row>
    <row r="428" spans="8:22" ht="18.75" customHeight="1" x14ac:dyDescent="0.25">
      <c r="H428" s="81"/>
      <c r="I428" s="89"/>
      <c r="J428" s="132" t="s">
        <v>100</v>
      </c>
      <c r="K428" s="132"/>
      <c r="L428" s="71"/>
      <c r="M428" s="132" t="s">
        <v>101</v>
      </c>
      <c r="N428" s="132"/>
      <c r="O428" s="132"/>
      <c r="P428" s="90"/>
      <c r="Q428" s="81"/>
      <c r="T428" s="41"/>
      <c r="U428" s="42"/>
      <c r="V428" s="41"/>
    </row>
    <row r="429" spans="8:22" ht="18.75" customHeight="1" x14ac:dyDescent="0.25">
      <c r="H429" s="81"/>
      <c r="I429" s="89"/>
      <c r="J429" s="128" t="str">
        <f>IF(ISERROR(INDEX(BASE!$M$6:$X$35,MATCH(BASE!$K$14,BASE!$M$6:$M$35,0),9)),"",INDEX(BASE!$M$6:$X$35,MATCH(BASE!$K$14,BASE!$M$6:$M$35,0),9))</f>
        <v/>
      </c>
      <c r="K429" s="128"/>
      <c r="L429" s="84"/>
      <c r="M429" s="129" t="str">
        <f>IF(ISERROR(INDEX(BASE!$M$6:$X$35,MATCH(BASE!$K$14,BASE!$M$6:$M$35,0),8)),"",INDEX(BASE!$M$6:$X$35,MATCH(BASE!$K$14,BASE!$M$6:$M$35,0),8))</f>
        <v/>
      </c>
      <c r="N429" s="129"/>
      <c r="O429" s="129"/>
      <c r="P429" s="90"/>
      <c r="Q429" s="81"/>
      <c r="T429" s="41"/>
      <c r="U429" s="42"/>
      <c r="V429" s="41"/>
    </row>
    <row r="430" spans="8:22" ht="18.75" customHeight="1" x14ac:dyDescent="0.25">
      <c r="H430" s="81"/>
      <c r="I430" s="89"/>
      <c r="J430" s="128" t="str">
        <f>IF(ISERROR(INDEX(BASE!$M$6:$X$35,MATCH(BASE!$K$14,BASE!$M$6:$M$35,0),10)),"",INDEX(BASE!$M$6:$X$35,MATCH(BASE!$K$14,BASE!$M$6:$M$35,0),10))</f>
        <v/>
      </c>
      <c r="K430" s="128"/>
      <c r="L430" s="84"/>
      <c r="M430" s="84"/>
      <c r="N430" s="69"/>
      <c r="O430" s="69"/>
      <c r="P430" s="90"/>
      <c r="Q430" s="81"/>
      <c r="T430" s="41"/>
      <c r="U430" s="42"/>
      <c r="V430" s="41"/>
    </row>
    <row r="431" spans="8:22" ht="18.75" customHeight="1" x14ac:dyDescent="0.25">
      <c r="H431" s="81"/>
      <c r="I431" s="89"/>
      <c r="J431" s="81"/>
      <c r="K431" s="81"/>
      <c r="L431" s="81"/>
      <c r="M431" s="81"/>
      <c r="N431" s="81"/>
      <c r="O431" s="81"/>
      <c r="P431" s="90"/>
      <c r="Q431" s="81"/>
      <c r="T431" s="41"/>
      <c r="U431" s="42"/>
      <c r="V431" s="41"/>
    </row>
    <row r="432" spans="8:22" ht="18.75" customHeight="1" x14ac:dyDescent="0.25">
      <c r="H432" s="81"/>
      <c r="I432" s="89"/>
      <c r="J432" s="69"/>
      <c r="K432" s="69"/>
      <c r="L432" s="69"/>
      <c r="M432" s="69"/>
      <c r="N432" s="69"/>
      <c r="O432" s="69"/>
      <c r="P432" s="90"/>
      <c r="Q432" s="81"/>
      <c r="T432" s="41"/>
      <c r="U432" s="42"/>
      <c r="V432" s="41"/>
    </row>
    <row r="433" spans="8:22" ht="26.25" customHeight="1" x14ac:dyDescent="0.25">
      <c r="H433" s="81"/>
      <c r="I433" s="89"/>
      <c r="J433" s="69"/>
      <c r="K433" s="69"/>
      <c r="L433" s="69"/>
      <c r="M433" s="69"/>
      <c r="N433" s="69"/>
      <c r="O433" s="69"/>
      <c r="P433" s="90"/>
      <c r="Q433" s="81"/>
      <c r="T433" s="41"/>
      <c r="U433" s="42"/>
      <c r="V433" s="41"/>
    </row>
    <row r="434" spans="8:22" ht="18.75" customHeight="1" x14ac:dyDescent="0.25">
      <c r="H434" s="81"/>
      <c r="I434" s="89"/>
      <c r="J434" s="85"/>
      <c r="K434" s="85"/>
      <c r="L434" s="85"/>
      <c r="M434" s="85"/>
      <c r="N434" s="69"/>
      <c r="O434" s="69"/>
      <c r="P434" s="90"/>
      <c r="Q434" s="81"/>
      <c r="T434" s="41"/>
      <c r="U434" s="42"/>
      <c r="V434" s="41"/>
    </row>
    <row r="435" spans="8:22" ht="18.75" customHeight="1" x14ac:dyDescent="0.25">
      <c r="H435" s="81"/>
      <c r="I435" s="91"/>
      <c r="J435" s="86" t="s">
        <v>57</v>
      </c>
      <c r="K435" s="86"/>
      <c r="L435" s="86"/>
      <c r="M435" s="86"/>
      <c r="N435" s="79"/>
      <c r="O435" s="79"/>
      <c r="P435" s="92"/>
      <c r="Q435" s="81"/>
      <c r="T435" s="41"/>
      <c r="U435" s="42"/>
      <c r="V435" s="41"/>
    </row>
    <row r="436" spans="8:22" ht="26.25" customHeight="1" x14ac:dyDescent="0.25">
      <c r="H436" s="81"/>
      <c r="I436" s="80"/>
      <c r="J436" s="80"/>
      <c r="K436" s="80"/>
      <c r="L436" s="80"/>
      <c r="M436" s="80"/>
      <c r="N436" s="80"/>
      <c r="O436" s="80"/>
      <c r="P436" s="80"/>
      <c r="Q436" s="81"/>
      <c r="T436" s="41"/>
      <c r="U436" s="42"/>
      <c r="V436" s="41"/>
    </row>
    <row r="437" spans="8:22" ht="26.25" customHeight="1" x14ac:dyDescent="0.25"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T437" s="41"/>
      <c r="U437" s="42"/>
      <c r="V437" s="41"/>
    </row>
    <row r="438" spans="8:22" ht="18.75" customHeight="1" x14ac:dyDescent="0.25">
      <c r="H438" s="81"/>
      <c r="I438" s="87"/>
      <c r="J438" s="70"/>
      <c r="K438" s="70"/>
      <c r="L438" s="70"/>
      <c r="M438" s="70"/>
      <c r="N438" s="70"/>
      <c r="O438" s="70"/>
      <c r="P438" s="88"/>
      <c r="Q438" s="81"/>
      <c r="T438" s="41"/>
      <c r="U438" s="42"/>
      <c r="V438" s="41"/>
    </row>
    <row r="439" spans="8:22" ht="18.75" customHeight="1" x14ac:dyDescent="0.25">
      <c r="H439" s="81"/>
      <c r="I439" s="89"/>
      <c r="J439" s="69"/>
      <c r="K439" s="69"/>
      <c r="L439" s="69"/>
      <c r="M439" s="69"/>
      <c r="N439" s="69"/>
      <c r="O439" s="69"/>
      <c r="P439" s="90"/>
      <c r="Q439" s="81"/>
      <c r="T439" s="41"/>
      <c r="U439" s="42"/>
      <c r="V439" s="41"/>
    </row>
    <row r="440" spans="8:22" ht="18.75" customHeight="1" x14ac:dyDescent="0.25">
      <c r="H440" s="81"/>
      <c r="I440" s="89"/>
      <c r="J440" s="69"/>
      <c r="K440" s="69"/>
      <c r="L440" s="69"/>
      <c r="M440" s="69"/>
      <c r="N440" s="69"/>
      <c r="O440" s="69"/>
      <c r="P440" s="90"/>
      <c r="Q440" s="81"/>
      <c r="T440" s="41"/>
      <c r="U440" s="42"/>
      <c r="V440" s="41"/>
    </row>
    <row r="441" spans="8:22" ht="18.75" customHeight="1" x14ac:dyDescent="0.25">
      <c r="H441" s="81"/>
      <c r="I441" s="89"/>
      <c r="J441" s="76" t="s">
        <v>77</v>
      </c>
      <c r="K441" s="130" t="str">
        <f>IF(ISERROR(INDEX(BASE!$M$6:$X$35,MATCH(BASE!$K$15,BASE!$M$6:$M$35,0),10)),"",INDEX(BASE!$M$6:$X$35,MATCH(BASE!$K$15,BASE!$M$6:$M$35,0),10))</f>
        <v/>
      </c>
      <c r="L441" s="130"/>
      <c r="M441" s="130"/>
      <c r="N441" s="130"/>
      <c r="O441" s="76" t="s">
        <v>80</v>
      </c>
      <c r="P441" s="90"/>
      <c r="Q441" s="81"/>
      <c r="T441" s="41"/>
      <c r="U441" s="42"/>
      <c r="V441" s="41"/>
    </row>
    <row r="442" spans="8:22" ht="9.75" customHeight="1" x14ac:dyDescent="0.25">
      <c r="H442" s="81"/>
      <c r="I442" s="89"/>
      <c r="J442" s="69"/>
      <c r="K442" s="69"/>
      <c r="L442" s="69"/>
      <c r="M442" s="69"/>
      <c r="N442" s="81"/>
      <c r="O442" s="81"/>
      <c r="P442" s="90"/>
      <c r="Q442" s="81"/>
      <c r="T442" s="41"/>
      <c r="U442" s="42"/>
      <c r="V442" s="41"/>
    </row>
    <row r="443" spans="8:22" ht="18.75" customHeight="1" x14ac:dyDescent="0.25">
      <c r="H443" s="81"/>
      <c r="I443" s="89"/>
      <c r="J443" s="77" t="s">
        <v>79</v>
      </c>
      <c r="K443" s="76"/>
      <c r="L443" s="76"/>
      <c r="M443" s="77" t="s">
        <v>81</v>
      </c>
      <c r="N443" s="77"/>
      <c r="O443" s="77"/>
      <c r="P443" s="90"/>
      <c r="Q443" s="81"/>
      <c r="T443" s="41"/>
      <c r="U443" s="42"/>
      <c r="V443" s="41"/>
    </row>
    <row r="444" spans="8:22" ht="9.75" customHeight="1" x14ac:dyDescent="0.25">
      <c r="H444" s="81"/>
      <c r="I444" s="89"/>
      <c r="J444" s="81"/>
      <c r="K444" s="81"/>
      <c r="L444" s="81"/>
      <c r="M444" s="81"/>
      <c r="N444" s="69"/>
      <c r="O444" s="69"/>
      <c r="P444" s="90"/>
      <c r="Q444" s="81"/>
      <c r="T444" s="41"/>
      <c r="U444" s="42"/>
      <c r="V444" s="41"/>
    </row>
    <row r="445" spans="8:22" ht="18.75" customHeight="1" x14ac:dyDescent="0.25">
      <c r="H445" s="81"/>
      <c r="I445" s="89"/>
      <c r="J445" s="130" t="str">
        <f>IF(ISERROR(INDEX(BASE!$M$6:$X$35,MATCH(BASE!$K$15,BASE!$M$6:$M$35,0),1)),"",INDEX(BASE!$M$6:$X$35,MATCH(BASE!$K$15,BASE!$M$6:$M$35,0),1))</f>
        <v/>
      </c>
      <c r="K445" s="130"/>
      <c r="L445" s="130"/>
      <c r="M445" s="77" t="s">
        <v>75</v>
      </c>
      <c r="N445" s="77"/>
      <c r="O445" s="77"/>
      <c r="P445" s="90"/>
      <c r="Q445" s="81"/>
      <c r="T445" s="41"/>
      <c r="U445" s="42"/>
      <c r="V445" s="41"/>
    </row>
    <row r="446" spans="8:22" ht="9.75" customHeight="1" x14ac:dyDescent="0.25">
      <c r="H446" s="81"/>
      <c r="I446" s="89"/>
      <c r="J446" s="81"/>
      <c r="K446" s="81"/>
      <c r="L446" s="81"/>
      <c r="M446" s="81"/>
      <c r="N446" s="77"/>
      <c r="O446" s="77"/>
      <c r="P446" s="90"/>
      <c r="Q446" s="81"/>
      <c r="T446" s="41"/>
      <c r="U446" s="42"/>
      <c r="V446" s="41"/>
    </row>
    <row r="447" spans="8:22" ht="18.75" customHeight="1" x14ac:dyDescent="0.25">
      <c r="H447" s="81"/>
      <c r="I447" s="89"/>
      <c r="J447" s="82" t="s">
        <v>76</v>
      </c>
      <c r="K447" s="82"/>
      <c r="L447" s="82"/>
      <c r="M447" s="82"/>
      <c r="N447" s="77"/>
      <c r="O447" s="77"/>
      <c r="P447" s="90"/>
      <c r="Q447" s="81"/>
      <c r="T447" s="41"/>
      <c r="U447" s="42"/>
      <c r="V447" s="41"/>
    </row>
    <row r="448" spans="8:22" ht="9.75" customHeight="1" x14ac:dyDescent="0.25">
      <c r="H448" s="81"/>
      <c r="I448" s="89"/>
      <c r="J448" s="69"/>
      <c r="K448" s="69"/>
      <c r="L448" s="69"/>
      <c r="M448" s="69"/>
      <c r="N448" s="69"/>
      <c r="O448" s="69"/>
      <c r="P448" s="90"/>
      <c r="Q448" s="81"/>
      <c r="T448" s="41"/>
      <c r="U448" s="42"/>
      <c r="V448" s="41"/>
    </row>
    <row r="449" spans="1:42" ht="18.75" customHeight="1" x14ac:dyDescent="0.25">
      <c r="H449" s="81"/>
      <c r="I449" s="89"/>
      <c r="J449" s="131" t="str">
        <f>IF(ISERROR(INDEX(BASE!$M$6:$X$35,MATCH(BASE!$K$15,BASE!$M$6:$M$35,0),7)),"",INDEX(BASE!$M$6:$X$35,MATCH(BASE!$K$15,BASE!$M$6:$M$35,0),7))</f>
        <v/>
      </c>
      <c r="K449" s="131"/>
      <c r="L449" s="131"/>
      <c r="M449" s="83"/>
      <c r="N449" s="69"/>
      <c r="O449" s="69"/>
      <c r="P449" s="90"/>
      <c r="Q449" s="81"/>
      <c r="T449" s="41"/>
      <c r="U449" s="42"/>
      <c r="V449" s="41"/>
    </row>
    <row r="450" spans="1:42" ht="11.25" customHeight="1" x14ac:dyDescent="0.25">
      <c r="H450" s="81"/>
      <c r="I450" s="89"/>
      <c r="J450" s="81"/>
      <c r="K450" s="81"/>
      <c r="L450" s="81"/>
      <c r="M450" s="81"/>
      <c r="N450" s="81"/>
      <c r="O450" s="81"/>
      <c r="P450" s="90"/>
      <c r="Q450" s="81"/>
      <c r="T450" s="41"/>
      <c r="U450" s="42"/>
      <c r="V450" s="41"/>
    </row>
    <row r="451" spans="1:42" ht="18.75" customHeight="1" x14ac:dyDescent="0.25">
      <c r="H451" s="81"/>
      <c r="I451" s="89"/>
      <c r="J451" s="77" t="s">
        <v>102</v>
      </c>
      <c r="K451" s="77"/>
      <c r="L451" s="77"/>
      <c r="M451" s="77"/>
      <c r="N451" s="69"/>
      <c r="O451" s="69"/>
      <c r="P451" s="90"/>
      <c r="Q451" s="81"/>
      <c r="T451" s="41"/>
      <c r="U451" s="42"/>
      <c r="V451" s="41"/>
    </row>
    <row r="452" spans="1:42" ht="18.75" customHeight="1" x14ac:dyDescent="0.25">
      <c r="H452" s="81"/>
      <c r="I452" s="89"/>
      <c r="J452" s="132" t="s">
        <v>100</v>
      </c>
      <c r="K452" s="132"/>
      <c r="L452" s="71"/>
      <c r="M452" s="132" t="s">
        <v>101</v>
      </c>
      <c r="N452" s="132"/>
      <c r="O452" s="132"/>
      <c r="P452" s="90"/>
      <c r="Q452" s="81"/>
      <c r="T452" s="41"/>
      <c r="U452" s="42"/>
      <c r="V452" s="41"/>
    </row>
    <row r="453" spans="1:42" ht="18.75" customHeight="1" x14ac:dyDescent="0.25">
      <c r="H453" s="81"/>
      <c r="I453" s="89"/>
      <c r="J453" s="128" t="str">
        <f>IF(ISERROR(INDEX(BASE!$M$6:$X$35,MATCH(BASE!$K$15,BASE!$M$6:$M$35,0),9)),"",INDEX(BASE!$M$6:$X$35,MATCH(BASE!$K$15,BASE!$M$6:$M$35,0),9))</f>
        <v/>
      </c>
      <c r="K453" s="128"/>
      <c r="L453" s="84"/>
      <c r="M453" s="129" t="str">
        <f>IF(ISERROR(INDEX(BASE!$M$6:$X$35,MATCH(BASE!$K$15,BASE!$M$6:$M$35,0),8)),"",INDEX(BASE!$M$6:$X$35,MATCH(BASE!$K$15,BASE!$M$6:$M$35,0),8))</f>
        <v/>
      </c>
      <c r="N453" s="129"/>
      <c r="O453" s="129"/>
      <c r="P453" s="90"/>
      <c r="Q453" s="81"/>
      <c r="T453" s="41"/>
      <c r="U453" s="42"/>
      <c r="V453" s="41"/>
    </row>
    <row r="454" spans="1:42" ht="18.75" customHeight="1" x14ac:dyDescent="0.25">
      <c r="H454" s="81"/>
      <c r="I454" s="89"/>
      <c r="J454" s="128" t="str">
        <f>IF(ISERROR(INDEX(BASE!$M$6:$X$35,MATCH(BASE!$K$15,BASE!$M$6:$M$35,0),10)),"",INDEX(BASE!$M$6:$X$35,MATCH(BASE!$K$15,BASE!$M$6:$M$35,0),10))</f>
        <v/>
      </c>
      <c r="K454" s="128"/>
      <c r="L454" s="84"/>
      <c r="M454" s="84"/>
      <c r="N454" s="69"/>
      <c r="O454" s="69"/>
      <c r="P454" s="90"/>
      <c r="Q454" s="81"/>
      <c r="T454" s="41"/>
      <c r="U454" s="42"/>
      <c r="V454" s="41"/>
    </row>
    <row r="455" spans="1:42" ht="18.75" customHeight="1" x14ac:dyDescent="0.25">
      <c r="H455" s="81"/>
      <c r="I455" s="89"/>
      <c r="J455" s="81"/>
      <c r="K455" s="81"/>
      <c r="L455" s="81"/>
      <c r="M455" s="81"/>
      <c r="N455" s="81"/>
      <c r="O455" s="81"/>
      <c r="P455" s="90"/>
      <c r="Q455" s="81"/>
      <c r="T455" s="41"/>
      <c r="U455" s="42"/>
      <c r="V455" s="41"/>
    </row>
    <row r="456" spans="1:42" ht="18.75" customHeight="1" x14ac:dyDescent="0.25">
      <c r="H456" s="81"/>
      <c r="I456" s="89"/>
      <c r="J456" s="69"/>
      <c r="K456" s="69"/>
      <c r="L456" s="69"/>
      <c r="M456" s="69"/>
      <c r="N456" s="69"/>
      <c r="O456" s="69"/>
      <c r="P456" s="90"/>
      <c r="Q456" s="81"/>
      <c r="T456" s="41"/>
      <c r="U456" s="42"/>
      <c r="V456" s="41"/>
    </row>
    <row r="457" spans="1:42" ht="26.25" customHeight="1" x14ac:dyDescent="0.25">
      <c r="H457" s="81"/>
      <c r="I457" s="89"/>
      <c r="J457" s="69"/>
      <c r="K457" s="69"/>
      <c r="L457" s="69"/>
      <c r="M457" s="69"/>
      <c r="N457" s="69"/>
      <c r="O457" s="69"/>
      <c r="P457" s="90"/>
      <c r="Q457" s="81"/>
      <c r="T457" s="41"/>
      <c r="U457" s="42"/>
      <c r="V457" s="41"/>
    </row>
    <row r="458" spans="1:42" ht="18.75" customHeight="1" x14ac:dyDescent="0.25">
      <c r="H458" s="81"/>
      <c r="I458" s="89"/>
      <c r="J458" s="85"/>
      <c r="K458" s="85"/>
      <c r="L458" s="85"/>
      <c r="M458" s="85"/>
      <c r="N458" s="69"/>
      <c r="O458" s="69"/>
      <c r="P458" s="90"/>
      <c r="Q458" s="81"/>
      <c r="T458" s="41"/>
      <c r="U458" s="42"/>
      <c r="V458" s="41"/>
    </row>
    <row r="459" spans="1:42" ht="18.75" customHeight="1" x14ac:dyDescent="0.25">
      <c r="F459" s="44"/>
      <c r="H459" s="81"/>
      <c r="I459" s="91"/>
      <c r="J459" s="86" t="s">
        <v>57</v>
      </c>
      <c r="K459" s="86"/>
      <c r="L459" s="86"/>
      <c r="M459" s="86"/>
      <c r="N459" s="79"/>
      <c r="O459" s="79"/>
      <c r="P459" s="92"/>
      <c r="Q459" s="81"/>
      <c r="T459" s="41"/>
      <c r="U459" s="42"/>
      <c r="V459" s="41"/>
    </row>
    <row r="460" spans="1:42" ht="18.75" customHeight="1" x14ac:dyDescent="0.25"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T460" s="41"/>
      <c r="U460" s="42"/>
      <c r="V460" s="41"/>
    </row>
    <row r="461" spans="1:42" s="4" customFormat="1" ht="18.75" customHeight="1" x14ac:dyDescent="0.25">
      <c r="A461" s="66"/>
      <c r="B461" s="25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T461" s="40"/>
      <c r="U461" s="40"/>
      <c r="V461" s="40"/>
      <c r="AP461" s="52" t="s">
        <v>88</v>
      </c>
    </row>
    <row r="462" spans="1:42" ht="18.75" customHeight="1" x14ac:dyDescent="0.25">
      <c r="A462" s="66"/>
      <c r="B462" s="25"/>
      <c r="C462" s="4"/>
      <c r="H462" s="81"/>
      <c r="I462" s="87"/>
      <c r="J462" s="70"/>
      <c r="K462" s="70"/>
      <c r="L462" s="70"/>
      <c r="M462" s="70"/>
      <c r="N462" s="70"/>
      <c r="O462" s="70"/>
      <c r="P462" s="88"/>
      <c r="Q462" s="81"/>
      <c r="T462" s="41"/>
      <c r="U462" s="42"/>
      <c r="V462" s="41"/>
    </row>
    <row r="463" spans="1:42" ht="18.75" customHeight="1" x14ac:dyDescent="0.25">
      <c r="A463" s="66"/>
      <c r="B463" s="25"/>
      <c r="C463" s="4"/>
      <c r="H463" s="81"/>
      <c r="I463" s="89"/>
      <c r="J463" s="71" t="s">
        <v>50</v>
      </c>
      <c r="K463" s="72"/>
      <c r="L463" s="72"/>
      <c r="M463" s="72"/>
      <c r="N463" s="69"/>
      <c r="O463" s="69"/>
      <c r="P463" s="90"/>
      <c r="Q463" s="81"/>
      <c r="T463" s="41"/>
      <c r="U463" s="42"/>
      <c r="V463" s="41"/>
    </row>
    <row r="464" spans="1:42" ht="11.25" customHeight="1" x14ac:dyDescent="0.25">
      <c r="A464" s="66"/>
      <c r="B464" s="25"/>
      <c r="C464" s="4"/>
      <c r="H464" s="81"/>
      <c r="I464" s="89"/>
      <c r="J464" s="69"/>
      <c r="K464" s="69"/>
      <c r="L464" s="69"/>
      <c r="M464" s="69"/>
      <c r="N464" s="69"/>
      <c r="O464" s="69"/>
      <c r="P464" s="90"/>
      <c r="Q464" s="81"/>
      <c r="T464" s="41"/>
      <c r="U464" s="42"/>
      <c r="V464" s="41"/>
    </row>
    <row r="465" spans="1:22" ht="18.75" customHeight="1" x14ac:dyDescent="0.25">
      <c r="A465" s="66"/>
      <c r="B465" s="25"/>
      <c r="C465" s="4"/>
      <c r="H465" s="81"/>
      <c r="I465" s="89"/>
      <c r="J465" s="68" t="str">
        <f>IF(ISERROR(INDEX(BASE!$M$6:$X$35,MATCH(BASE!$K$16,BASE!$M$6:$M$35,0),11)),"",INDEX(BASE!$M$6:$X$35,MATCH(BASE!$K$16,BASE!$M$6:$M$35,0),11))</f>
        <v/>
      </c>
      <c r="K465" s="73"/>
      <c r="L465" s="73"/>
      <c r="M465" s="73"/>
      <c r="N465" s="69"/>
      <c r="O465" s="69"/>
      <c r="P465" s="90"/>
      <c r="Q465" s="81"/>
      <c r="T465" s="41"/>
      <c r="U465" s="42"/>
      <c r="V465" s="41"/>
    </row>
    <row r="466" spans="1:22" ht="18.75" customHeight="1" x14ac:dyDescent="0.25">
      <c r="A466" s="66"/>
      <c r="B466" s="25"/>
      <c r="C466" s="4"/>
      <c r="H466" s="81"/>
      <c r="I466" s="89"/>
      <c r="J466" s="69"/>
      <c r="K466" s="69"/>
      <c r="L466" s="69"/>
      <c r="M466" s="69"/>
      <c r="N466" s="69"/>
      <c r="O466" s="69"/>
      <c r="P466" s="90"/>
      <c r="Q466" s="81"/>
      <c r="T466" s="41"/>
      <c r="U466" s="42"/>
      <c r="V466" s="41"/>
    </row>
    <row r="467" spans="1:22" ht="18.75" customHeight="1" x14ac:dyDescent="0.3">
      <c r="A467" s="66"/>
      <c r="B467" s="25"/>
      <c r="C467" s="4"/>
      <c r="H467" s="81"/>
      <c r="I467" s="89"/>
      <c r="J467" s="74" t="s">
        <v>99</v>
      </c>
      <c r="K467" s="74"/>
      <c r="L467" s="74"/>
      <c r="M467" s="74"/>
      <c r="N467" s="69"/>
      <c r="O467" s="69"/>
      <c r="P467" s="90"/>
      <c r="Q467" s="81"/>
      <c r="T467" s="41"/>
      <c r="U467" s="42"/>
      <c r="V467" s="41"/>
    </row>
    <row r="468" spans="1:22" ht="18.75" customHeight="1" x14ac:dyDescent="0.25">
      <c r="A468" s="66"/>
      <c r="B468" s="11"/>
      <c r="C468" s="4"/>
      <c r="E468" s="14"/>
      <c r="H468" s="81"/>
      <c r="I468" s="89"/>
      <c r="J468" s="71" t="s">
        <v>98</v>
      </c>
      <c r="K468" s="71"/>
      <c r="L468" s="71"/>
      <c r="M468" s="71"/>
      <c r="N468" s="69"/>
      <c r="O468" s="69"/>
      <c r="P468" s="90"/>
      <c r="Q468" s="81"/>
      <c r="T468" s="41"/>
      <c r="U468" s="42"/>
      <c r="V468" s="41"/>
    </row>
    <row r="469" spans="1:22" ht="26.25" customHeight="1" x14ac:dyDescent="0.25">
      <c r="A469" s="66"/>
      <c r="B469" s="11"/>
      <c r="C469" s="4"/>
      <c r="H469" s="81"/>
      <c r="I469" s="89"/>
      <c r="J469" s="72" t="s">
        <v>51</v>
      </c>
      <c r="K469" s="72"/>
      <c r="L469" s="72"/>
      <c r="M469" s="72"/>
      <c r="N469" s="69"/>
      <c r="O469" s="69"/>
      <c r="P469" s="90"/>
      <c r="Q469" s="81"/>
      <c r="T469" s="41"/>
      <c r="U469" s="42"/>
      <c r="V469" s="41"/>
    </row>
    <row r="470" spans="1:22" ht="18.75" customHeight="1" x14ac:dyDescent="0.25">
      <c r="A470" s="66"/>
      <c r="B470" s="11"/>
      <c r="C470" s="4"/>
      <c r="H470" s="81"/>
      <c r="I470" s="89"/>
      <c r="J470" s="69"/>
      <c r="K470" s="69"/>
      <c r="L470" s="69"/>
      <c r="M470" s="69"/>
      <c r="N470" s="69"/>
      <c r="O470" s="69"/>
      <c r="P470" s="90"/>
      <c r="Q470" s="81"/>
      <c r="T470" s="41"/>
      <c r="U470" s="42"/>
      <c r="V470" s="41"/>
    </row>
    <row r="471" spans="1:22" ht="18.75" customHeight="1" x14ac:dyDescent="0.25">
      <c r="A471" s="66"/>
      <c r="B471" s="11"/>
      <c r="C471" s="4"/>
      <c r="E471" s="14"/>
      <c r="H471" s="81"/>
      <c r="I471" s="89"/>
      <c r="J471" s="75"/>
      <c r="K471" s="75"/>
      <c r="L471" s="75"/>
      <c r="M471" s="75"/>
      <c r="N471" s="69"/>
      <c r="O471" s="69"/>
      <c r="P471" s="90"/>
      <c r="Q471" s="81"/>
      <c r="T471" s="41"/>
      <c r="U471" s="42"/>
      <c r="V471" s="41"/>
    </row>
    <row r="472" spans="1:22" ht="18.75" customHeight="1" x14ac:dyDescent="0.25">
      <c r="A472" s="66"/>
      <c r="B472" s="11"/>
      <c r="C472" s="4"/>
      <c r="H472" s="81"/>
      <c r="I472" s="89"/>
      <c r="J472" s="76"/>
      <c r="K472" s="76"/>
      <c r="L472" s="76" t="s">
        <v>52</v>
      </c>
      <c r="M472" s="136" t="str">
        <f>IF(ISERROR(INDEX(BASE!$M$6:$X$35,MATCH(BASE!$K$16,BASE!$M$6:$M$35,0),3)),"",INDEX(BASE!$M$6:$X$35,MATCH(BASE!$K$16,BASE!$M$6:$M$35,0),3))</f>
        <v/>
      </c>
      <c r="N472" s="136"/>
      <c r="O472" s="136"/>
      <c r="P472" s="90"/>
      <c r="Q472" s="81"/>
      <c r="T472" s="41"/>
      <c r="U472" s="42"/>
      <c r="V472" s="41"/>
    </row>
    <row r="473" spans="1:22" ht="18.75" customHeight="1" x14ac:dyDescent="0.25">
      <c r="A473" s="66"/>
      <c r="B473" s="11"/>
      <c r="C473" s="4"/>
      <c r="H473" s="81"/>
      <c r="I473" s="89"/>
      <c r="J473" s="69"/>
      <c r="K473" s="69"/>
      <c r="L473" s="69"/>
      <c r="M473" s="69"/>
      <c r="N473" s="69"/>
      <c r="O473" s="69"/>
      <c r="P473" s="90"/>
      <c r="Q473" s="81"/>
      <c r="T473" s="41"/>
      <c r="U473" s="42"/>
      <c r="V473" s="41"/>
    </row>
    <row r="474" spans="1:22" ht="18.75" customHeight="1" x14ac:dyDescent="0.25">
      <c r="A474" s="66"/>
      <c r="B474" s="11"/>
      <c r="C474" s="4"/>
      <c r="E474" s="14"/>
      <c r="H474" s="81"/>
      <c r="I474" s="89"/>
      <c r="J474" s="76"/>
      <c r="K474" s="76"/>
      <c r="L474" s="77" t="s">
        <v>53</v>
      </c>
      <c r="M474" s="136" t="str">
        <f>IF(ISERROR(INDEX(BASE!$M$6:$X$35,MATCH(BASE!$K$16,BASE!$M$6:$M$35,0),4)),"",INDEX(BASE!$M$6:$X$35,MATCH(BASE!$K$16,BASE!$M$6:$M$35,0),4))</f>
        <v/>
      </c>
      <c r="N474" s="136"/>
      <c r="O474" s="136"/>
      <c r="P474" s="90"/>
      <c r="Q474" s="81"/>
      <c r="T474" s="41"/>
      <c r="U474" s="42"/>
      <c r="V474" s="41"/>
    </row>
    <row r="475" spans="1:22" ht="18.75" customHeight="1" x14ac:dyDescent="0.25">
      <c r="A475" s="66"/>
      <c r="B475" s="11"/>
      <c r="C475" s="4"/>
      <c r="H475" s="81"/>
      <c r="I475" s="89"/>
      <c r="J475" s="69"/>
      <c r="K475" s="69"/>
      <c r="L475" s="69"/>
      <c r="M475" s="69"/>
      <c r="N475" s="69"/>
      <c r="O475" s="69"/>
      <c r="P475" s="90"/>
      <c r="Q475" s="81"/>
      <c r="T475" s="41"/>
      <c r="U475" s="42"/>
      <c r="V475" s="41"/>
    </row>
    <row r="476" spans="1:22" ht="18.75" customHeight="1" x14ac:dyDescent="0.25">
      <c r="A476" s="67"/>
      <c r="B476" s="67"/>
      <c r="C476" s="4"/>
      <c r="H476" s="81"/>
      <c r="I476" s="89"/>
      <c r="J476" s="76"/>
      <c r="K476" s="76"/>
      <c r="L476" s="135" t="s">
        <v>54</v>
      </c>
      <c r="M476" s="135"/>
      <c r="N476" s="133" t="str">
        <f>IF(ISERROR(INDEX(BASE!$M$6:$X$35,MATCH(BASE!$K$16,BASE!$M$6:$M$35,0),6)),"",INDEX(BASE!$M$6:$X$35,MATCH(BASE!$K$16,BASE!$M$6:$M$35,0),6))</f>
        <v/>
      </c>
      <c r="O476" s="133"/>
      <c r="P476" s="90"/>
      <c r="Q476" s="81"/>
      <c r="T476" s="41"/>
      <c r="U476" s="42"/>
      <c r="V476" s="41"/>
    </row>
    <row r="477" spans="1:22" ht="18.75" customHeight="1" x14ac:dyDescent="0.25">
      <c r="A477" s="67"/>
      <c r="B477" s="67"/>
      <c r="C477" s="4"/>
      <c r="E477" s="14"/>
      <c r="H477" s="81"/>
      <c r="I477" s="89"/>
      <c r="J477" s="69"/>
      <c r="K477" s="69"/>
      <c r="L477" s="69"/>
      <c r="M477" s="69"/>
      <c r="N477" s="69"/>
      <c r="O477" s="69"/>
      <c r="P477" s="90"/>
      <c r="Q477" s="81"/>
      <c r="T477" s="41"/>
      <c r="U477" s="42"/>
      <c r="V477" s="41"/>
    </row>
    <row r="478" spans="1:22" ht="23.25" customHeight="1" x14ac:dyDescent="0.3">
      <c r="A478" s="67"/>
      <c r="B478" s="67"/>
      <c r="C478" s="4"/>
      <c r="H478" s="81"/>
      <c r="I478" s="89"/>
      <c r="J478" s="69"/>
      <c r="K478" s="69"/>
      <c r="L478" s="78" t="s">
        <v>58</v>
      </c>
      <c r="M478" s="69"/>
      <c r="N478" s="78"/>
      <c r="O478" s="77"/>
      <c r="P478" s="90"/>
      <c r="Q478" s="81"/>
      <c r="T478" s="41"/>
      <c r="U478" s="42"/>
      <c r="V478" s="41"/>
    </row>
    <row r="479" spans="1:22" ht="11.25" customHeight="1" x14ac:dyDescent="0.25">
      <c r="A479" s="67"/>
      <c r="B479" s="67"/>
      <c r="C479" s="4"/>
      <c r="H479" s="81"/>
      <c r="I479" s="89"/>
      <c r="J479" s="69"/>
      <c r="K479" s="69"/>
      <c r="L479" s="69"/>
      <c r="M479" s="69"/>
      <c r="N479" s="69"/>
      <c r="O479" s="69"/>
      <c r="P479" s="90"/>
      <c r="Q479" s="81"/>
      <c r="T479" s="41"/>
      <c r="U479" s="42"/>
      <c r="V479" s="41"/>
    </row>
    <row r="480" spans="1:22" ht="23.25" customHeight="1" x14ac:dyDescent="0.3">
      <c r="A480" s="67"/>
      <c r="B480" s="67"/>
      <c r="C480" s="4"/>
      <c r="H480" s="81"/>
      <c r="I480" s="89"/>
      <c r="J480" s="69"/>
      <c r="K480" s="69"/>
      <c r="L480" s="134" t="str">
        <f>IF(ISERROR(INDEX(BASE!$M$6:$X$35,MATCH(BASE!$K$16,BASE!$M$6:$M$35,0),12)),"",INDEX(BASE!$M$6:$X$35,MATCH(BASE!$K$16,BASE!$M$6:$M$35,0),12))</f>
        <v/>
      </c>
      <c r="M480" s="134"/>
      <c r="N480" s="134"/>
      <c r="O480" s="134"/>
      <c r="P480" s="90"/>
      <c r="Q480" s="81"/>
      <c r="T480" s="41"/>
      <c r="U480" s="42"/>
      <c r="V480" s="41"/>
    </row>
    <row r="481" spans="1:22" ht="18.75" customHeight="1" x14ac:dyDescent="0.25">
      <c r="A481" s="67"/>
      <c r="B481" s="67"/>
      <c r="C481" s="4"/>
      <c r="H481" s="81"/>
      <c r="I481" s="91"/>
      <c r="J481" s="79"/>
      <c r="K481" s="79"/>
      <c r="L481" s="79"/>
      <c r="M481" s="79"/>
      <c r="N481" s="79"/>
      <c r="O481" s="79"/>
      <c r="P481" s="92"/>
      <c r="Q481" s="81"/>
      <c r="T481" s="41"/>
      <c r="U481" s="42"/>
      <c r="V481" s="41"/>
    </row>
    <row r="482" spans="1:22" ht="26.25" customHeight="1" x14ac:dyDescent="0.25">
      <c r="A482" s="67"/>
      <c r="B482" s="67"/>
      <c r="C482" s="4"/>
      <c r="H482" s="81"/>
      <c r="I482" s="80"/>
      <c r="J482" s="80"/>
      <c r="K482" s="80"/>
      <c r="L482" s="80"/>
      <c r="M482" s="80"/>
      <c r="N482" s="80"/>
      <c r="O482" s="80"/>
      <c r="P482" s="80"/>
      <c r="Q482" s="81"/>
      <c r="T482" s="41"/>
      <c r="U482" s="42"/>
      <c r="V482" s="41"/>
    </row>
    <row r="483" spans="1:22" ht="26.25" customHeight="1" x14ac:dyDescent="0.25">
      <c r="A483" s="67"/>
      <c r="B483" s="67"/>
      <c r="C483" s="4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T483" s="41"/>
      <c r="U483" s="42"/>
      <c r="V483" s="41"/>
    </row>
    <row r="484" spans="1:22" ht="18.75" customHeight="1" x14ac:dyDescent="0.25">
      <c r="A484" s="67"/>
      <c r="B484" s="67"/>
      <c r="C484" s="4"/>
      <c r="H484" s="81"/>
      <c r="I484" s="87"/>
      <c r="J484" s="70"/>
      <c r="K484" s="70"/>
      <c r="L484" s="70"/>
      <c r="M484" s="70"/>
      <c r="N484" s="70"/>
      <c r="O484" s="70"/>
      <c r="P484" s="88"/>
      <c r="Q484" s="81"/>
      <c r="T484" s="41"/>
      <c r="U484" s="42"/>
      <c r="V484" s="41"/>
    </row>
    <row r="485" spans="1:22" ht="18" customHeight="1" x14ac:dyDescent="0.25">
      <c r="A485" s="67"/>
      <c r="B485" s="67"/>
      <c r="C485" s="4"/>
      <c r="H485" s="81"/>
      <c r="I485" s="89"/>
      <c r="J485" s="71" t="s">
        <v>50</v>
      </c>
      <c r="K485" s="71"/>
      <c r="L485" s="71"/>
      <c r="M485" s="71"/>
      <c r="N485" s="69"/>
      <c r="O485" s="69"/>
      <c r="P485" s="90"/>
      <c r="Q485" s="81"/>
      <c r="T485" s="41"/>
      <c r="U485" s="42"/>
      <c r="V485" s="41"/>
    </row>
    <row r="486" spans="1:22" ht="11.25" customHeight="1" x14ac:dyDescent="0.25">
      <c r="A486" s="43"/>
      <c r="B486" s="11"/>
      <c r="H486" s="81"/>
      <c r="I486" s="89"/>
      <c r="J486" s="69"/>
      <c r="K486" s="69"/>
      <c r="L486" s="69"/>
      <c r="M486" s="69"/>
      <c r="N486" s="69"/>
      <c r="O486" s="69"/>
      <c r="P486" s="90"/>
      <c r="Q486" s="81"/>
      <c r="T486" s="41"/>
      <c r="U486" s="42"/>
      <c r="V486" s="41"/>
    </row>
    <row r="487" spans="1:22" ht="18.75" customHeight="1" x14ac:dyDescent="0.25">
      <c r="A487" s="43"/>
      <c r="B487" s="11"/>
      <c r="H487" s="81"/>
      <c r="I487" s="89"/>
      <c r="J487" s="68" t="str">
        <f>IF(ISERROR(INDEX(BASE!$M$6:$X$35,MATCH(BASE!$K$17,BASE!$M$6:$M$35,0),11)),"",INDEX(BASE!$M$6:$X$35,MATCH(BASE!$K$17,BASE!$M$6:$M$35,0),11))</f>
        <v/>
      </c>
      <c r="K487" s="73"/>
      <c r="L487" s="73"/>
      <c r="M487" s="73"/>
      <c r="N487" s="69"/>
      <c r="O487" s="69"/>
      <c r="P487" s="90"/>
      <c r="Q487" s="81"/>
      <c r="T487" s="41"/>
      <c r="U487" s="42"/>
      <c r="V487" s="41"/>
    </row>
    <row r="488" spans="1:22" ht="18.75" customHeight="1" x14ac:dyDescent="0.25">
      <c r="A488" s="20"/>
      <c r="H488" s="81"/>
      <c r="I488" s="89"/>
      <c r="J488" s="69"/>
      <c r="K488" s="69"/>
      <c r="L488" s="69"/>
      <c r="M488" s="69"/>
      <c r="N488" s="69"/>
      <c r="O488" s="69"/>
      <c r="P488" s="90"/>
      <c r="Q488" s="81"/>
      <c r="T488" s="41"/>
      <c r="U488" s="42"/>
      <c r="V488" s="41"/>
    </row>
    <row r="489" spans="1:22" ht="18.75" customHeight="1" x14ac:dyDescent="0.3">
      <c r="A489" s="20"/>
      <c r="H489" s="81"/>
      <c r="I489" s="89"/>
      <c r="J489" s="74" t="s">
        <v>99</v>
      </c>
      <c r="K489" s="74"/>
      <c r="L489" s="74"/>
      <c r="M489" s="74"/>
      <c r="N489" s="69"/>
      <c r="O489" s="69"/>
      <c r="P489" s="90"/>
      <c r="Q489" s="81"/>
      <c r="T489" s="41"/>
      <c r="U489" s="42"/>
      <c r="V489" s="41"/>
    </row>
    <row r="490" spans="1:22" ht="18.75" customHeight="1" x14ac:dyDescent="0.25">
      <c r="A490" s="20"/>
      <c r="H490" s="81"/>
      <c r="I490" s="89"/>
      <c r="J490" s="71" t="s">
        <v>98</v>
      </c>
      <c r="K490" s="71"/>
      <c r="L490" s="71"/>
      <c r="M490" s="71"/>
      <c r="N490" s="69"/>
      <c r="O490" s="69"/>
      <c r="P490" s="90"/>
      <c r="Q490" s="81"/>
      <c r="T490" s="41"/>
      <c r="U490" s="42"/>
      <c r="V490" s="41"/>
    </row>
    <row r="491" spans="1:22" ht="26.25" customHeight="1" x14ac:dyDescent="0.25">
      <c r="H491" s="81"/>
      <c r="I491" s="89"/>
      <c r="J491" s="72" t="s">
        <v>51</v>
      </c>
      <c r="K491" s="72"/>
      <c r="L491" s="72"/>
      <c r="M491" s="72"/>
      <c r="N491" s="69"/>
      <c r="O491" s="69"/>
      <c r="P491" s="90"/>
      <c r="Q491" s="81"/>
      <c r="T491" s="41"/>
      <c r="U491" s="42"/>
      <c r="V491" s="41"/>
    </row>
    <row r="492" spans="1:22" ht="18.75" customHeight="1" x14ac:dyDescent="0.25">
      <c r="H492" s="81"/>
      <c r="I492" s="89"/>
      <c r="J492" s="72"/>
      <c r="K492" s="69"/>
      <c r="L492" s="69"/>
      <c r="M492" s="69"/>
      <c r="N492" s="69"/>
      <c r="O492" s="69"/>
      <c r="P492" s="90"/>
      <c r="Q492" s="81"/>
      <c r="T492" s="41"/>
      <c r="U492" s="42"/>
      <c r="V492" s="41"/>
    </row>
    <row r="493" spans="1:22" ht="18.75" customHeight="1" x14ac:dyDescent="0.25">
      <c r="H493" s="81"/>
      <c r="I493" s="89"/>
      <c r="J493" s="69"/>
      <c r="K493" s="69"/>
      <c r="L493" s="69"/>
      <c r="M493" s="69"/>
      <c r="N493" s="69"/>
      <c r="O493" s="69"/>
      <c r="P493" s="90"/>
      <c r="Q493" s="81"/>
      <c r="T493" s="41"/>
      <c r="U493" s="42"/>
      <c r="V493" s="41"/>
    </row>
    <row r="494" spans="1:22" ht="18.75" customHeight="1" x14ac:dyDescent="0.25">
      <c r="H494" s="81"/>
      <c r="I494" s="89"/>
      <c r="J494" s="76"/>
      <c r="K494" s="76"/>
      <c r="L494" s="76" t="s">
        <v>52</v>
      </c>
      <c r="M494" s="136" t="str">
        <f>IF(ISERROR(INDEX(BASE!$M$6:$X$35,MATCH(BASE!$K$17,BASE!$M$6:$M$35,0),3)),"",INDEX(BASE!$M$6:$X$35,MATCH(BASE!$K$17,BASE!$M$6:$M$35,0),3))</f>
        <v/>
      </c>
      <c r="N494" s="136"/>
      <c r="O494" s="136"/>
      <c r="P494" s="90"/>
      <c r="Q494" s="81"/>
      <c r="T494" s="41"/>
      <c r="U494" s="42"/>
      <c r="V494" s="41"/>
    </row>
    <row r="495" spans="1:22" ht="18.75" customHeight="1" x14ac:dyDescent="0.25">
      <c r="H495" s="81"/>
      <c r="I495" s="89"/>
      <c r="J495" s="69"/>
      <c r="K495" s="69"/>
      <c r="L495" s="69"/>
      <c r="M495" s="69"/>
      <c r="N495" s="69"/>
      <c r="O495" s="69"/>
      <c r="P495" s="90"/>
      <c r="Q495" s="81"/>
      <c r="T495" s="41"/>
      <c r="U495" s="42"/>
      <c r="V495" s="41"/>
    </row>
    <row r="496" spans="1:22" ht="18.75" customHeight="1" x14ac:dyDescent="0.25">
      <c r="H496" s="81"/>
      <c r="I496" s="89"/>
      <c r="J496" s="76"/>
      <c r="K496" s="76"/>
      <c r="L496" s="77" t="s">
        <v>53</v>
      </c>
      <c r="M496" s="136" t="str">
        <f>IF(ISERROR(INDEX(BASE!$M$6:$X$35,MATCH(BASE!$K$17,BASE!$M$6:$M$35,0),4)),"",INDEX(BASE!$M$6:$X$35,MATCH(BASE!$K$17,BASE!$M$6:$M$35,0),4))</f>
        <v/>
      </c>
      <c r="N496" s="136"/>
      <c r="O496" s="136"/>
      <c r="P496" s="90"/>
      <c r="Q496" s="81"/>
      <c r="T496" s="41"/>
      <c r="U496" s="42"/>
      <c r="V496" s="41"/>
    </row>
    <row r="497" spans="4:22" ht="18.75" customHeight="1" x14ac:dyDescent="0.25">
      <c r="H497" s="81"/>
      <c r="I497" s="89"/>
      <c r="J497" s="69"/>
      <c r="K497" s="69"/>
      <c r="L497" s="69"/>
      <c r="M497" s="69"/>
      <c r="N497" s="69"/>
      <c r="O497" s="69"/>
      <c r="P497" s="90"/>
      <c r="Q497" s="81"/>
      <c r="T497" s="41"/>
      <c r="U497" s="42"/>
      <c r="V497" s="41"/>
    </row>
    <row r="498" spans="4:22" ht="18.75" customHeight="1" x14ac:dyDescent="0.3">
      <c r="D498" s="4"/>
      <c r="E498" s="54"/>
      <c r="H498" s="81"/>
      <c r="I498" s="89"/>
      <c r="J498" s="76"/>
      <c r="K498" s="76"/>
      <c r="L498" s="77" t="s">
        <v>54</v>
      </c>
      <c r="M498" s="76"/>
      <c r="N498" s="133" t="str">
        <f>IF(ISERROR(INDEX(BASE!$M$6:$X$35,MATCH(BASE!$K$17,BASE!$M$6:$M$35,0),6)),"",INDEX(BASE!$M$6:$X$35,MATCH(BASE!$K$17,BASE!$M$6:$M$35,0),6))</f>
        <v/>
      </c>
      <c r="O498" s="133"/>
      <c r="P498" s="90"/>
      <c r="Q498" s="81"/>
      <c r="T498" s="41"/>
      <c r="U498" s="42"/>
      <c r="V498" s="41"/>
    </row>
    <row r="499" spans="4:22" ht="18.75" customHeight="1" x14ac:dyDescent="0.3">
      <c r="D499" s="4"/>
      <c r="E499" s="55"/>
      <c r="H499" s="81"/>
      <c r="I499" s="89"/>
      <c r="J499" s="69"/>
      <c r="K499" s="69"/>
      <c r="L499" s="69"/>
      <c r="M499" s="69"/>
      <c r="N499" s="69"/>
      <c r="O499" s="69"/>
      <c r="P499" s="90"/>
      <c r="Q499" s="81"/>
      <c r="T499" s="41"/>
      <c r="U499" s="42"/>
      <c r="V499" s="41"/>
    </row>
    <row r="500" spans="4:22" ht="23.25" customHeight="1" x14ac:dyDescent="0.3">
      <c r="D500" s="56"/>
      <c r="E500" s="57"/>
      <c r="H500" s="81"/>
      <c r="I500" s="89"/>
      <c r="J500" s="69"/>
      <c r="K500" s="69"/>
      <c r="L500" s="78" t="s">
        <v>58</v>
      </c>
      <c r="M500" s="69"/>
      <c r="N500" s="78"/>
      <c r="O500" s="77"/>
      <c r="P500" s="90"/>
      <c r="Q500" s="81"/>
      <c r="T500" s="41"/>
      <c r="U500" s="42"/>
      <c r="V500" s="41"/>
    </row>
    <row r="501" spans="4:22" ht="11.25" customHeight="1" x14ac:dyDescent="0.25">
      <c r="D501" s="4"/>
      <c r="E501" s="4"/>
      <c r="H501" s="81"/>
      <c r="I501" s="89"/>
      <c r="J501" s="69"/>
      <c r="K501" s="69"/>
      <c r="L501" s="69"/>
      <c r="M501" s="69"/>
      <c r="N501" s="69"/>
      <c r="O501" s="69"/>
      <c r="P501" s="90"/>
      <c r="Q501" s="81"/>
      <c r="T501" s="41"/>
      <c r="U501" s="42"/>
      <c r="V501" s="41"/>
    </row>
    <row r="502" spans="4:22" ht="23.25" customHeight="1" x14ac:dyDescent="0.3">
      <c r="D502" s="56"/>
      <c r="E502" s="57"/>
      <c r="H502" s="81"/>
      <c r="I502" s="89"/>
      <c r="J502" s="69"/>
      <c r="K502" s="69"/>
      <c r="L502" s="134" t="str">
        <f>IF(ISERROR(INDEX(BASE!$M$6:$X$35,MATCH(BASE!$K$17,BASE!$M$6:$M$35,0),12)),"",INDEX(BASE!$M$6:$X$35,MATCH(BASE!$K$17,BASE!$M$6:$M$35,0),12))</f>
        <v/>
      </c>
      <c r="M502" s="134"/>
      <c r="N502" s="134"/>
      <c r="O502" s="134"/>
      <c r="P502" s="90"/>
      <c r="Q502" s="81"/>
      <c r="T502" s="41"/>
      <c r="U502" s="42"/>
      <c r="V502" s="41"/>
    </row>
    <row r="503" spans="4:22" ht="18.75" customHeight="1" x14ac:dyDescent="0.25">
      <c r="H503" s="81"/>
      <c r="I503" s="91"/>
      <c r="J503" s="79"/>
      <c r="K503" s="79"/>
      <c r="L503" s="79"/>
      <c r="M503" s="79"/>
      <c r="N503" s="79"/>
      <c r="O503" s="79"/>
      <c r="P503" s="92"/>
      <c r="Q503" s="81"/>
      <c r="T503" s="41"/>
      <c r="U503" s="42"/>
      <c r="V503" s="41"/>
    </row>
    <row r="504" spans="4:22" ht="18.75" customHeight="1" x14ac:dyDescent="0.25"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T504" s="41"/>
      <c r="U504" s="42"/>
      <c r="V504" s="41"/>
    </row>
    <row r="505" spans="4:22" ht="18.75" customHeight="1" x14ac:dyDescent="0.25"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T505" s="41"/>
      <c r="U505" s="42"/>
      <c r="V505" s="41"/>
    </row>
    <row r="506" spans="4:22" ht="18.75" customHeight="1" x14ac:dyDescent="0.25">
      <c r="H506" s="81"/>
      <c r="I506" s="87"/>
      <c r="J506" s="70"/>
      <c r="K506" s="70"/>
      <c r="L506" s="70"/>
      <c r="M506" s="70"/>
      <c r="N506" s="70"/>
      <c r="O506" s="70"/>
      <c r="P506" s="88"/>
      <c r="Q506" s="81"/>
      <c r="T506" s="41"/>
      <c r="U506" s="42"/>
      <c r="V506" s="41"/>
    </row>
    <row r="507" spans="4:22" ht="18.75" customHeight="1" x14ac:dyDescent="0.25">
      <c r="H507" s="81"/>
      <c r="I507" s="89"/>
      <c r="J507" s="69"/>
      <c r="K507" s="69"/>
      <c r="L507" s="69"/>
      <c r="M507" s="69"/>
      <c r="N507" s="69"/>
      <c r="O507" s="69"/>
      <c r="P507" s="90"/>
      <c r="Q507" s="81"/>
      <c r="T507" s="41"/>
      <c r="U507" s="42"/>
      <c r="V507" s="41"/>
    </row>
    <row r="508" spans="4:22" ht="18.75" customHeight="1" x14ac:dyDescent="0.25">
      <c r="H508" s="81"/>
      <c r="I508" s="89"/>
      <c r="J508" s="69"/>
      <c r="K508" s="69"/>
      <c r="L508" s="69"/>
      <c r="M508" s="69"/>
      <c r="N508" s="69"/>
      <c r="O508" s="69"/>
      <c r="P508" s="90"/>
      <c r="Q508" s="81"/>
      <c r="T508" s="41"/>
      <c r="U508" s="42"/>
      <c r="V508" s="41"/>
    </row>
    <row r="509" spans="4:22" ht="18.75" customHeight="1" x14ac:dyDescent="0.25">
      <c r="H509" s="81"/>
      <c r="I509" s="89"/>
      <c r="J509" s="76" t="s">
        <v>77</v>
      </c>
      <c r="K509" s="130" t="str">
        <f>IF(ISERROR(INDEX(BASE!$M$6:$X$35,MATCH(BASE!$K$16,BASE!$M$6:$M$35,0),10)),"",INDEX(BASE!$M$6:$X$35,MATCH(BASE!$K$16,BASE!$M$6:$M$35,0),10))</f>
        <v/>
      </c>
      <c r="L509" s="130"/>
      <c r="M509" s="130"/>
      <c r="N509" s="130"/>
      <c r="O509" s="76" t="s">
        <v>80</v>
      </c>
      <c r="P509" s="90"/>
      <c r="Q509" s="81"/>
      <c r="T509" s="40"/>
      <c r="U509" s="42"/>
      <c r="V509" s="41"/>
    </row>
    <row r="510" spans="4:22" ht="9.75" customHeight="1" x14ac:dyDescent="0.25">
      <c r="H510" s="81"/>
      <c r="I510" s="89"/>
      <c r="J510" s="69"/>
      <c r="K510" s="69"/>
      <c r="L510" s="69"/>
      <c r="M510" s="69"/>
      <c r="N510" s="81"/>
      <c r="O510" s="81"/>
      <c r="P510" s="90"/>
      <c r="Q510" s="81"/>
      <c r="T510" s="41"/>
      <c r="U510" s="42"/>
      <c r="V510" s="41"/>
    </row>
    <row r="511" spans="4:22" ht="18.75" customHeight="1" x14ac:dyDescent="0.25">
      <c r="H511" s="81"/>
      <c r="I511" s="89"/>
      <c r="J511" s="77" t="s">
        <v>79</v>
      </c>
      <c r="K511" s="76"/>
      <c r="L511" s="76"/>
      <c r="M511" s="77" t="s">
        <v>81</v>
      </c>
      <c r="N511" s="77"/>
      <c r="O511" s="77"/>
      <c r="P511" s="90"/>
      <c r="Q511" s="81"/>
      <c r="T511" s="41"/>
      <c r="U511" s="42"/>
      <c r="V511" s="41"/>
    </row>
    <row r="512" spans="4:22" ht="9.75" customHeight="1" x14ac:dyDescent="0.25">
      <c r="H512" s="81"/>
      <c r="I512" s="89"/>
      <c r="J512" s="81"/>
      <c r="K512" s="81"/>
      <c r="L512" s="81"/>
      <c r="M512" s="81"/>
      <c r="N512" s="69"/>
      <c r="O512" s="69"/>
      <c r="P512" s="90"/>
      <c r="Q512" s="81"/>
      <c r="T512" s="41"/>
      <c r="U512" s="42"/>
      <c r="V512" s="41"/>
    </row>
    <row r="513" spans="8:22" ht="18.75" customHeight="1" x14ac:dyDescent="0.25">
      <c r="H513" s="81"/>
      <c r="I513" s="89"/>
      <c r="J513" s="130" t="str">
        <f>IF(ISERROR(INDEX(BASE!$M$6:$X$35,MATCH(BASE!$K$16,BASE!$M$6:$M$35,0),1)),"",INDEX(BASE!$M$6:$X$35,MATCH(BASE!$K$16,BASE!$M$6:$M$35,0),1))</f>
        <v/>
      </c>
      <c r="K513" s="130"/>
      <c r="L513" s="130"/>
      <c r="M513" s="77" t="s">
        <v>75</v>
      </c>
      <c r="N513" s="77"/>
      <c r="O513" s="77"/>
      <c r="P513" s="90"/>
      <c r="Q513" s="81"/>
      <c r="T513" s="41"/>
      <c r="U513" s="42"/>
      <c r="V513" s="41"/>
    </row>
    <row r="514" spans="8:22" ht="9.75" customHeight="1" x14ac:dyDescent="0.25">
      <c r="H514" s="81"/>
      <c r="I514" s="89"/>
      <c r="J514" s="81"/>
      <c r="K514" s="81"/>
      <c r="L514" s="81"/>
      <c r="M514" s="81"/>
      <c r="N514" s="77"/>
      <c r="O514" s="77"/>
      <c r="P514" s="90"/>
      <c r="Q514" s="81"/>
      <c r="T514" s="41"/>
      <c r="U514" s="42"/>
      <c r="V514" s="41"/>
    </row>
    <row r="515" spans="8:22" ht="18.75" customHeight="1" x14ac:dyDescent="0.25">
      <c r="H515" s="81"/>
      <c r="I515" s="89"/>
      <c r="J515" s="82" t="s">
        <v>76</v>
      </c>
      <c r="K515" s="82"/>
      <c r="L515" s="82"/>
      <c r="M515" s="82"/>
      <c r="N515" s="77"/>
      <c r="O515" s="77"/>
      <c r="P515" s="90"/>
      <c r="Q515" s="81"/>
      <c r="T515" s="41"/>
      <c r="U515" s="42"/>
      <c r="V515" s="41"/>
    </row>
    <row r="516" spans="8:22" ht="9.75" customHeight="1" x14ac:dyDescent="0.25">
      <c r="H516" s="81"/>
      <c r="I516" s="89"/>
      <c r="J516" s="69"/>
      <c r="K516" s="69"/>
      <c r="L516" s="69"/>
      <c r="M516" s="69"/>
      <c r="N516" s="69"/>
      <c r="O516" s="69"/>
      <c r="P516" s="90"/>
      <c r="Q516" s="81"/>
      <c r="T516" s="41"/>
      <c r="U516" s="42"/>
      <c r="V516" s="41"/>
    </row>
    <row r="517" spans="8:22" ht="18.75" customHeight="1" x14ac:dyDescent="0.25">
      <c r="H517" s="81"/>
      <c r="I517" s="89"/>
      <c r="J517" s="131" t="str">
        <f>IF(ISERROR(INDEX(BASE!$M$6:$X$35,MATCH(BASE!$K$16,BASE!$M$6:$M$35,0),7)),"",INDEX(BASE!$M$6:$X$35,MATCH(BASE!$K$16,BASE!$M$6:$M$35,0),7))</f>
        <v/>
      </c>
      <c r="K517" s="131"/>
      <c r="L517" s="131"/>
      <c r="M517" s="83"/>
      <c r="N517" s="69"/>
      <c r="O517" s="69"/>
      <c r="P517" s="90"/>
      <c r="Q517" s="81"/>
      <c r="T517" s="41"/>
      <c r="U517" s="42"/>
      <c r="V517" s="41"/>
    </row>
    <row r="518" spans="8:22" ht="11.25" customHeight="1" x14ac:dyDescent="0.25">
      <c r="H518" s="81"/>
      <c r="I518" s="89"/>
      <c r="J518" s="81"/>
      <c r="K518" s="81"/>
      <c r="L518" s="81"/>
      <c r="M518" s="81"/>
      <c r="N518" s="81"/>
      <c r="O518" s="81"/>
      <c r="P518" s="90"/>
      <c r="Q518" s="81"/>
      <c r="T518" s="41"/>
      <c r="U518" s="42"/>
      <c r="V518" s="41"/>
    </row>
    <row r="519" spans="8:22" ht="18.75" customHeight="1" x14ac:dyDescent="0.25">
      <c r="H519" s="81"/>
      <c r="I519" s="89"/>
      <c r="J519" s="77" t="s">
        <v>102</v>
      </c>
      <c r="K519" s="77"/>
      <c r="L519" s="77"/>
      <c r="M519" s="77"/>
      <c r="N519" s="69"/>
      <c r="O519" s="69"/>
      <c r="P519" s="90"/>
      <c r="Q519" s="81"/>
      <c r="T519" s="41"/>
      <c r="U519" s="42"/>
      <c r="V519" s="41"/>
    </row>
    <row r="520" spans="8:22" ht="18.75" customHeight="1" x14ac:dyDescent="0.25">
      <c r="H520" s="81"/>
      <c r="I520" s="89"/>
      <c r="J520" s="132" t="s">
        <v>100</v>
      </c>
      <c r="K520" s="132"/>
      <c r="L520" s="71"/>
      <c r="M520" s="132" t="s">
        <v>101</v>
      </c>
      <c r="N520" s="132"/>
      <c r="O520" s="132"/>
      <c r="P520" s="90"/>
      <c r="Q520" s="81"/>
      <c r="T520" s="41"/>
      <c r="U520" s="42"/>
      <c r="V520" s="41"/>
    </row>
    <row r="521" spans="8:22" ht="18.75" customHeight="1" x14ac:dyDescent="0.25">
      <c r="H521" s="81"/>
      <c r="I521" s="89"/>
      <c r="J521" s="128" t="str">
        <f>IF(ISERROR(INDEX(BASE!$M$6:$X$35,MATCH(BASE!$K$16,BASE!$M$6:$M$35,0),9)),"",INDEX(BASE!$M$6:$X$35,MATCH(BASE!$K$16,BASE!$M$6:$M$35,0),9))</f>
        <v/>
      </c>
      <c r="K521" s="128"/>
      <c r="L521" s="84"/>
      <c r="M521" s="129" t="str">
        <f>IF(ISERROR(INDEX(BASE!$M$6:$X$35,MATCH(BASE!$K$16,BASE!$M$6:$M$35,0),8)),"",INDEX(BASE!$M$6:$X$35,MATCH(BASE!$K$16,BASE!$M$6:$M$35,0),8))</f>
        <v/>
      </c>
      <c r="N521" s="129"/>
      <c r="O521" s="129"/>
      <c r="P521" s="90"/>
      <c r="Q521" s="81"/>
      <c r="T521" s="41"/>
      <c r="U521" s="42"/>
      <c r="V521" s="41"/>
    </row>
    <row r="522" spans="8:22" ht="18.75" customHeight="1" x14ac:dyDescent="0.25">
      <c r="H522" s="81"/>
      <c r="I522" s="89"/>
      <c r="J522" s="128" t="str">
        <f>IF(ISERROR(INDEX(BASE!$M$6:$X$35,MATCH(BASE!$K$16,BASE!$M$6:$M$35,0),10)),"",INDEX(BASE!$M$6:$X$35,MATCH(BASE!$K$16,BASE!$M$6:$M$35,0),10))</f>
        <v/>
      </c>
      <c r="K522" s="128"/>
      <c r="L522" s="84"/>
      <c r="M522" s="84"/>
      <c r="N522" s="69"/>
      <c r="O522" s="69"/>
      <c r="P522" s="90"/>
      <c r="Q522" s="81"/>
      <c r="T522" s="41"/>
      <c r="U522" s="42"/>
      <c r="V522" s="41"/>
    </row>
    <row r="523" spans="8:22" ht="18.75" customHeight="1" x14ac:dyDescent="0.25">
      <c r="H523" s="81"/>
      <c r="I523" s="89"/>
      <c r="J523" s="81"/>
      <c r="K523" s="81"/>
      <c r="L523" s="81"/>
      <c r="M523" s="81"/>
      <c r="N523" s="81"/>
      <c r="O523" s="81"/>
      <c r="P523" s="90"/>
      <c r="Q523" s="81"/>
      <c r="T523" s="41"/>
      <c r="U523" s="42"/>
      <c r="V523" s="41"/>
    </row>
    <row r="524" spans="8:22" ht="18.75" customHeight="1" x14ac:dyDescent="0.25">
      <c r="H524" s="81"/>
      <c r="I524" s="89"/>
      <c r="J524" s="69"/>
      <c r="K524" s="69"/>
      <c r="L524" s="69"/>
      <c r="M524" s="69"/>
      <c r="N524" s="69"/>
      <c r="O524" s="69"/>
      <c r="P524" s="90"/>
      <c r="Q524" s="81"/>
      <c r="T524" s="41"/>
      <c r="U524" s="42"/>
      <c r="V524" s="41"/>
    </row>
    <row r="525" spans="8:22" ht="26.25" customHeight="1" x14ac:dyDescent="0.25">
      <c r="H525" s="81"/>
      <c r="I525" s="89"/>
      <c r="J525" s="69"/>
      <c r="K525" s="69"/>
      <c r="L525" s="69"/>
      <c r="M525" s="69"/>
      <c r="N525" s="69"/>
      <c r="O525" s="69"/>
      <c r="P525" s="90"/>
      <c r="Q525" s="81"/>
      <c r="T525" s="41"/>
      <c r="U525" s="42"/>
      <c r="V525" s="41"/>
    </row>
    <row r="526" spans="8:22" ht="18.75" customHeight="1" x14ac:dyDescent="0.25">
      <c r="H526" s="81"/>
      <c r="I526" s="89"/>
      <c r="J526" s="85"/>
      <c r="K526" s="85"/>
      <c r="L526" s="85"/>
      <c r="M526" s="85"/>
      <c r="N526" s="69"/>
      <c r="O526" s="69"/>
      <c r="P526" s="90"/>
      <c r="Q526" s="81"/>
      <c r="T526" s="41"/>
      <c r="U526" s="42"/>
      <c r="V526" s="41"/>
    </row>
    <row r="527" spans="8:22" ht="18.75" customHeight="1" x14ac:dyDescent="0.25">
      <c r="H527" s="81"/>
      <c r="I527" s="91"/>
      <c r="J527" s="86" t="s">
        <v>57</v>
      </c>
      <c r="K527" s="86"/>
      <c r="L527" s="86"/>
      <c r="M527" s="86"/>
      <c r="N527" s="79"/>
      <c r="O527" s="79"/>
      <c r="P527" s="92"/>
      <c r="Q527" s="81"/>
      <c r="T527" s="41"/>
      <c r="U527" s="42"/>
      <c r="V527" s="41"/>
    </row>
    <row r="528" spans="8:22" ht="26.25" customHeight="1" x14ac:dyDescent="0.25">
      <c r="H528" s="81"/>
      <c r="I528" s="80"/>
      <c r="J528" s="80"/>
      <c r="K528" s="80"/>
      <c r="L528" s="80"/>
      <c r="M528" s="80"/>
      <c r="N528" s="80"/>
      <c r="O528" s="80"/>
      <c r="P528" s="80"/>
      <c r="Q528" s="81"/>
      <c r="T528" s="41"/>
      <c r="U528" s="42"/>
      <c r="V528" s="41"/>
    </row>
    <row r="529" spans="8:22" ht="26.25" customHeight="1" x14ac:dyDescent="0.25"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T529" s="41"/>
      <c r="U529" s="42"/>
      <c r="V529" s="41"/>
    </row>
    <row r="530" spans="8:22" ht="18.75" customHeight="1" x14ac:dyDescent="0.25">
      <c r="H530" s="81"/>
      <c r="I530" s="87"/>
      <c r="J530" s="70"/>
      <c r="K530" s="70"/>
      <c r="L530" s="70"/>
      <c r="M530" s="70"/>
      <c r="N530" s="70"/>
      <c r="O530" s="70"/>
      <c r="P530" s="88"/>
      <c r="Q530" s="81"/>
      <c r="T530" s="41"/>
      <c r="U530" s="42"/>
      <c r="V530" s="41"/>
    </row>
    <row r="531" spans="8:22" ht="18.75" customHeight="1" x14ac:dyDescent="0.25">
      <c r="H531" s="81"/>
      <c r="I531" s="89"/>
      <c r="J531" s="69"/>
      <c r="K531" s="69"/>
      <c r="L531" s="69"/>
      <c r="M531" s="69"/>
      <c r="N531" s="69"/>
      <c r="O531" s="69"/>
      <c r="P531" s="90"/>
      <c r="Q531" s="81"/>
      <c r="T531" s="41"/>
      <c r="U531" s="42"/>
      <c r="V531" s="41"/>
    </row>
    <row r="532" spans="8:22" ht="18.75" customHeight="1" x14ac:dyDescent="0.25">
      <c r="H532" s="81"/>
      <c r="I532" s="89"/>
      <c r="J532" s="69"/>
      <c r="K532" s="69"/>
      <c r="L532" s="69"/>
      <c r="M532" s="69"/>
      <c r="N532" s="69"/>
      <c r="O532" s="69"/>
      <c r="P532" s="90"/>
      <c r="Q532" s="81"/>
      <c r="T532" s="41"/>
      <c r="U532" s="42"/>
      <c r="V532" s="41"/>
    </row>
    <row r="533" spans="8:22" ht="18.75" customHeight="1" x14ac:dyDescent="0.25">
      <c r="H533" s="81"/>
      <c r="I533" s="89"/>
      <c r="J533" s="76" t="s">
        <v>77</v>
      </c>
      <c r="K533" s="130" t="str">
        <f>IF(ISERROR(INDEX(BASE!$M$6:$X$35,MATCH(BASE!$K$17,BASE!$M$6:$M$35,0),10)),"",INDEX(BASE!$M$6:$X$35,MATCH(BASE!$K$17,BASE!$M$6:$M$35,0),10))</f>
        <v/>
      </c>
      <c r="L533" s="130"/>
      <c r="M533" s="130"/>
      <c r="N533" s="130"/>
      <c r="O533" s="76" t="s">
        <v>80</v>
      </c>
      <c r="P533" s="90"/>
      <c r="Q533" s="81"/>
      <c r="T533" s="41"/>
      <c r="U533" s="42"/>
      <c r="V533" s="41"/>
    </row>
    <row r="534" spans="8:22" ht="9.75" customHeight="1" x14ac:dyDescent="0.25">
      <c r="H534" s="81"/>
      <c r="I534" s="89"/>
      <c r="J534" s="69"/>
      <c r="K534" s="69"/>
      <c r="L534" s="69"/>
      <c r="M534" s="69"/>
      <c r="N534" s="81"/>
      <c r="O534" s="81"/>
      <c r="P534" s="90"/>
      <c r="Q534" s="81"/>
      <c r="T534" s="41"/>
      <c r="U534" s="42"/>
      <c r="V534" s="41"/>
    </row>
    <row r="535" spans="8:22" ht="18.75" customHeight="1" x14ac:dyDescent="0.25">
      <c r="H535" s="81"/>
      <c r="I535" s="89"/>
      <c r="J535" s="77" t="s">
        <v>79</v>
      </c>
      <c r="K535" s="76"/>
      <c r="L535" s="76"/>
      <c r="M535" s="77" t="s">
        <v>81</v>
      </c>
      <c r="N535" s="77"/>
      <c r="O535" s="77"/>
      <c r="P535" s="90"/>
      <c r="Q535" s="81"/>
      <c r="T535" s="41"/>
      <c r="U535" s="42"/>
      <c r="V535" s="41"/>
    </row>
    <row r="536" spans="8:22" ht="9.75" customHeight="1" x14ac:dyDescent="0.25">
      <c r="H536" s="81"/>
      <c r="I536" s="89"/>
      <c r="J536" s="81"/>
      <c r="K536" s="81"/>
      <c r="L536" s="81"/>
      <c r="M536" s="81"/>
      <c r="N536" s="69"/>
      <c r="O536" s="69"/>
      <c r="P536" s="90"/>
      <c r="Q536" s="81"/>
      <c r="T536" s="41"/>
      <c r="U536" s="42"/>
      <c r="V536" s="41"/>
    </row>
    <row r="537" spans="8:22" ht="18.75" customHeight="1" x14ac:dyDescent="0.25">
      <c r="H537" s="81"/>
      <c r="I537" s="89"/>
      <c r="J537" s="130" t="str">
        <f>IF(ISERROR(INDEX(BASE!$M$6:$X$35,MATCH(BASE!$K$17,BASE!$M$6:$M$35,0),1)),"",INDEX(BASE!$M$6:$X$35,MATCH(BASE!$K$17,BASE!$M$6:$M$35,0),1))</f>
        <v/>
      </c>
      <c r="K537" s="130"/>
      <c r="L537" s="130"/>
      <c r="M537" s="77" t="s">
        <v>75</v>
      </c>
      <c r="N537" s="77"/>
      <c r="O537" s="77"/>
      <c r="P537" s="90"/>
      <c r="Q537" s="81"/>
      <c r="T537" s="41"/>
      <c r="U537" s="42"/>
      <c r="V537" s="41"/>
    </row>
    <row r="538" spans="8:22" ht="9.75" customHeight="1" x14ac:dyDescent="0.25">
      <c r="H538" s="81"/>
      <c r="I538" s="89"/>
      <c r="J538" s="81"/>
      <c r="K538" s="81"/>
      <c r="L538" s="81"/>
      <c r="M538" s="81"/>
      <c r="N538" s="77"/>
      <c r="O538" s="77"/>
      <c r="P538" s="90"/>
      <c r="Q538" s="81"/>
      <c r="T538" s="41"/>
      <c r="U538" s="42"/>
      <c r="V538" s="41"/>
    </row>
    <row r="539" spans="8:22" ht="18.75" customHeight="1" x14ac:dyDescent="0.25">
      <c r="H539" s="81"/>
      <c r="I539" s="89"/>
      <c r="J539" s="82" t="s">
        <v>76</v>
      </c>
      <c r="K539" s="82"/>
      <c r="L539" s="82"/>
      <c r="M539" s="82"/>
      <c r="N539" s="77"/>
      <c r="O539" s="77"/>
      <c r="P539" s="90"/>
      <c r="Q539" s="81"/>
      <c r="T539" s="41"/>
      <c r="U539" s="42"/>
      <c r="V539" s="41"/>
    </row>
    <row r="540" spans="8:22" ht="9.75" customHeight="1" x14ac:dyDescent="0.25">
      <c r="H540" s="81"/>
      <c r="I540" s="89"/>
      <c r="J540" s="69"/>
      <c r="K540" s="69"/>
      <c r="L540" s="69"/>
      <c r="M540" s="69"/>
      <c r="N540" s="69"/>
      <c r="O540" s="69"/>
      <c r="P540" s="90"/>
      <c r="Q540" s="81"/>
      <c r="T540" s="41"/>
      <c r="U540" s="42"/>
      <c r="V540" s="41"/>
    </row>
    <row r="541" spans="8:22" ht="18.75" customHeight="1" x14ac:dyDescent="0.25">
      <c r="H541" s="81"/>
      <c r="I541" s="89"/>
      <c r="J541" s="131" t="str">
        <f>IF(ISERROR(INDEX(BASE!$M$6:$X$35,MATCH(BASE!$K$17,BASE!$M$6:$M$35,0),7)),"",INDEX(BASE!$M$6:$X$35,MATCH(BASE!$K$17,BASE!$M$6:$M$35,0),7))</f>
        <v/>
      </c>
      <c r="K541" s="131"/>
      <c r="L541" s="131"/>
      <c r="M541" s="83"/>
      <c r="N541" s="69"/>
      <c r="O541" s="69"/>
      <c r="P541" s="90"/>
      <c r="Q541" s="81"/>
      <c r="T541" s="41"/>
      <c r="U541" s="42"/>
      <c r="V541" s="41"/>
    </row>
    <row r="542" spans="8:22" ht="11.25" customHeight="1" x14ac:dyDescent="0.25">
      <c r="H542" s="81"/>
      <c r="I542" s="89"/>
      <c r="J542" s="81"/>
      <c r="K542" s="81"/>
      <c r="L542" s="81"/>
      <c r="M542" s="81"/>
      <c r="N542" s="81"/>
      <c r="O542" s="81"/>
      <c r="P542" s="90"/>
      <c r="Q542" s="81"/>
      <c r="T542" s="41"/>
      <c r="U542" s="42"/>
      <c r="V542" s="41"/>
    </row>
    <row r="543" spans="8:22" ht="18.75" customHeight="1" x14ac:dyDescent="0.25">
      <c r="H543" s="81"/>
      <c r="I543" s="89"/>
      <c r="J543" s="77" t="s">
        <v>102</v>
      </c>
      <c r="K543" s="77"/>
      <c r="L543" s="77"/>
      <c r="M543" s="77"/>
      <c r="N543" s="69"/>
      <c r="O543" s="69"/>
      <c r="P543" s="90"/>
      <c r="Q543" s="81"/>
      <c r="T543" s="41"/>
      <c r="U543" s="42"/>
      <c r="V543" s="41"/>
    </row>
    <row r="544" spans="8:22" ht="18.75" customHeight="1" x14ac:dyDescent="0.25">
      <c r="H544" s="81"/>
      <c r="I544" s="89"/>
      <c r="J544" s="132" t="s">
        <v>100</v>
      </c>
      <c r="K544" s="132"/>
      <c r="L544" s="71"/>
      <c r="M544" s="132" t="s">
        <v>101</v>
      </c>
      <c r="N544" s="132"/>
      <c r="O544" s="132"/>
      <c r="P544" s="90"/>
      <c r="Q544" s="81"/>
      <c r="T544" s="41"/>
      <c r="U544" s="42"/>
      <c r="V544" s="41"/>
    </row>
    <row r="545" spans="1:42" ht="18.75" customHeight="1" x14ac:dyDescent="0.25">
      <c r="H545" s="81"/>
      <c r="I545" s="89"/>
      <c r="J545" s="128" t="str">
        <f>IF(ISERROR(INDEX(BASE!$M$6:$X$35,MATCH(BASE!$K$17,BASE!$M$6:$M$35,0),9)),"",INDEX(BASE!$M$6:$X$35,MATCH(BASE!$K$17,BASE!$M$6:$M$35,0),9))</f>
        <v/>
      </c>
      <c r="K545" s="128"/>
      <c r="L545" s="84"/>
      <c r="M545" s="129" t="str">
        <f>IF(ISERROR(INDEX(BASE!$M$6:$X$35,MATCH(BASE!$K$17,BASE!$M$6:$M$35,0),8)),"",INDEX(BASE!$M$6:$X$35,MATCH(BASE!$K$17,BASE!$M$6:$M$35,0),8))</f>
        <v/>
      </c>
      <c r="N545" s="129"/>
      <c r="O545" s="129"/>
      <c r="P545" s="90"/>
      <c r="Q545" s="81"/>
      <c r="T545" s="41"/>
      <c r="U545" s="42"/>
      <c r="V545" s="41"/>
    </row>
    <row r="546" spans="1:42" ht="18.75" customHeight="1" x14ac:dyDescent="0.25">
      <c r="H546" s="81"/>
      <c r="I546" s="89"/>
      <c r="J546" s="128" t="str">
        <f>IF(ISERROR(INDEX(BASE!$M$6:$X$35,MATCH(BASE!$K$17,BASE!$M$6:$M$35,0),10)),"",INDEX(BASE!$M$6:$X$35,MATCH(BASE!$K$17,BASE!$M$6:$M$35,0),10))</f>
        <v/>
      </c>
      <c r="K546" s="128"/>
      <c r="L546" s="84"/>
      <c r="M546" s="84"/>
      <c r="N546" s="69"/>
      <c r="O546" s="69"/>
      <c r="P546" s="90"/>
      <c r="Q546" s="81"/>
      <c r="T546" s="41"/>
      <c r="U546" s="42"/>
      <c r="V546" s="41"/>
    </row>
    <row r="547" spans="1:42" ht="18.75" customHeight="1" x14ac:dyDescent="0.25">
      <c r="H547" s="81"/>
      <c r="I547" s="89"/>
      <c r="J547" s="81"/>
      <c r="K547" s="81"/>
      <c r="L547" s="81"/>
      <c r="M547" s="81"/>
      <c r="N547" s="81"/>
      <c r="O547" s="81"/>
      <c r="P547" s="90"/>
      <c r="Q547" s="81"/>
      <c r="T547" s="41"/>
      <c r="U547" s="42"/>
      <c r="V547" s="41"/>
    </row>
    <row r="548" spans="1:42" ht="18.75" customHeight="1" x14ac:dyDescent="0.25">
      <c r="H548" s="81"/>
      <c r="I548" s="89"/>
      <c r="J548" s="69"/>
      <c r="K548" s="69"/>
      <c r="L548" s="69"/>
      <c r="M548" s="69"/>
      <c r="N548" s="69"/>
      <c r="O548" s="69"/>
      <c r="P548" s="90"/>
      <c r="Q548" s="81"/>
      <c r="T548" s="41"/>
      <c r="U548" s="42"/>
      <c r="V548" s="41"/>
    </row>
    <row r="549" spans="1:42" ht="26.25" customHeight="1" x14ac:dyDescent="0.25">
      <c r="H549" s="81"/>
      <c r="I549" s="89"/>
      <c r="J549" s="69"/>
      <c r="K549" s="69"/>
      <c r="L549" s="69"/>
      <c r="M549" s="69"/>
      <c r="N549" s="69"/>
      <c r="O549" s="69"/>
      <c r="P549" s="90"/>
      <c r="Q549" s="81"/>
      <c r="T549" s="41"/>
      <c r="U549" s="42"/>
      <c r="V549" s="41"/>
    </row>
    <row r="550" spans="1:42" ht="18.75" customHeight="1" x14ac:dyDescent="0.25">
      <c r="H550" s="81"/>
      <c r="I550" s="89"/>
      <c r="J550" s="85"/>
      <c r="K550" s="85"/>
      <c r="L550" s="85"/>
      <c r="M550" s="85"/>
      <c r="N550" s="69"/>
      <c r="O550" s="69"/>
      <c r="P550" s="90"/>
      <c r="Q550" s="81"/>
      <c r="T550" s="41"/>
      <c r="U550" s="42"/>
      <c r="V550" s="41"/>
    </row>
    <row r="551" spans="1:42" ht="18.75" customHeight="1" x14ac:dyDescent="0.25">
      <c r="F551" s="44"/>
      <c r="H551" s="81"/>
      <c r="I551" s="91"/>
      <c r="J551" s="86" t="s">
        <v>57</v>
      </c>
      <c r="K551" s="86"/>
      <c r="L551" s="86"/>
      <c r="M551" s="86"/>
      <c r="N551" s="79"/>
      <c r="O551" s="79"/>
      <c r="P551" s="92"/>
      <c r="Q551" s="81"/>
      <c r="T551" s="41"/>
      <c r="U551" s="42"/>
      <c r="V551" s="41"/>
    </row>
    <row r="552" spans="1:42" ht="18.75" customHeight="1" x14ac:dyDescent="0.25"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T552" s="41"/>
      <c r="U552" s="42"/>
      <c r="V552" s="41"/>
    </row>
    <row r="553" spans="1:42" s="4" customFormat="1" ht="18.75" customHeight="1" x14ac:dyDescent="0.25">
      <c r="A553" s="66"/>
      <c r="B553" s="25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T553" s="40"/>
      <c r="U553" s="40"/>
      <c r="V553" s="40"/>
      <c r="AP553" s="52" t="s">
        <v>88</v>
      </c>
    </row>
    <row r="554" spans="1:42" ht="18.75" customHeight="1" x14ac:dyDescent="0.25">
      <c r="A554" s="66"/>
      <c r="B554" s="25"/>
      <c r="C554" s="4"/>
      <c r="H554" s="81"/>
      <c r="I554" s="87"/>
      <c r="J554" s="70"/>
      <c r="K554" s="70"/>
      <c r="L554" s="70"/>
      <c r="M554" s="70"/>
      <c r="N554" s="70"/>
      <c r="O554" s="70"/>
      <c r="P554" s="88"/>
      <c r="Q554" s="81"/>
      <c r="T554" s="41"/>
      <c r="U554" s="42"/>
      <c r="V554" s="41"/>
    </row>
    <row r="555" spans="1:42" ht="18.75" customHeight="1" x14ac:dyDescent="0.25">
      <c r="A555" s="66"/>
      <c r="B555" s="25"/>
      <c r="C555" s="4"/>
      <c r="H555" s="81"/>
      <c r="I555" s="89"/>
      <c r="J555" s="71" t="s">
        <v>50</v>
      </c>
      <c r="K555" s="72"/>
      <c r="L555" s="72"/>
      <c r="M555" s="72"/>
      <c r="N555" s="69"/>
      <c r="O555" s="69"/>
      <c r="P555" s="90"/>
      <c r="Q555" s="81"/>
      <c r="T555" s="41"/>
      <c r="U555" s="42"/>
      <c r="V555" s="41"/>
    </row>
    <row r="556" spans="1:42" ht="11.25" customHeight="1" x14ac:dyDescent="0.25">
      <c r="A556" s="66"/>
      <c r="B556" s="25"/>
      <c r="C556" s="4"/>
      <c r="H556" s="81"/>
      <c r="I556" s="89"/>
      <c r="J556" s="69"/>
      <c r="K556" s="69"/>
      <c r="L556" s="69"/>
      <c r="M556" s="69"/>
      <c r="N556" s="69"/>
      <c r="O556" s="69"/>
      <c r="P556" s="90"/>
      <c r="Q556" s="81"/>
      <c r="T556" s="41"/>
      <c r="U556" s="42"/>
      <c r="V556" s="41"/>
    </row>
    <row r="557" spans="1:42" ht="18.75" customHeight="1" x14ac:dyDescent="0.25">
      <c r="A557" s="66"/>
      <c r="B557" s="25"/>
      <c r="C557" s="4"/>
      <c r="H557" s="81"/>
      <c r="I557" s="89"/>
      <c r="J557" s="68" t="str">
        <f>IF(ISERROR(INDEX(BASE!$M$6:$X$35,MATCH(BASE!$K$18,BASE!$M$6:$M$35,0),11)),"",INDEX(BASE!$M$6:$X$35,MATCH(BASE!$K$18,BASE!$M$6:$M$35,0),11))</f>
        <v/>
      </c>
      <c r="K557" s="73"/>
      <c r="L557" s="73"/>
      <c r="M557" s="73"/>
      <c r="N557" s="69"/>
      <c r="O557" s="69"/>
      <c r="P557" s="90"/>
      <c r="Q557" s="81"/>
      <c r="T557" s="41"/>
      <c r="U557" s="42"/>
      <c r="V557" s="41"/>
    </row>
    <row r="558" spans="1:42" ht="18.75" customHeight="1" x14ac:dyDescent="0.25">
      <c r="A558" s="66"/>
      <c r="B558" s="25"/>
      <c r="C558" s="4"/>
      <c r="H558" s="81"/>
      <c r="I558" s="89"/>
      <c r="J558" s="69"/>
      <c r="K558" s="69"/>
      <c r="L558" s="69"/>
      <c r="M558" s="69"/>
      <c r="N558" s="69"/>
      <c r="O558" s="69"/>
      <c r="P558" s="90"/>
      <c r="Q558" s="81"/>
      <c r="T558" s="41"/>
      <c r="U558" s="42"/>
      <c r="V558" s="41"/>
    </row>
    <row r="559" spans="1:42" ht="18.75" customHeight="1" x14ac:dyDescent="0.3">
      <c r="A559" s="66"/>
      <c r="B559" s="25"/>
      <c r="C559" s="4"/>
      <c r="H559" s="81"/>
      <c r="I559" s="89"/>
      <c r="J559" s="74" t="s">
        <v>99</v>
      </c>
      <c r="K559" s="74"/>
      <c r="L559" s="74"/>
      <c r="M559" s="74"/>
      <c r="N559" s="69"/>
      <c r="O559" s="69"/>
      <c r="P559" s="90"/>
      <c r="Q559" s="81"/>
      <c r="T559" s="41"/>
      <c r="U559" s="42"/>
      <c r="V559" s="41"/>
    </row>
    <row r="560" spans="1:42" ht="18.75" customHeight="1" x14ac:dyDescent="0.25">
      <c r="A560" s="66"/>
      <c r="B560" s="11"/>
      <c r="C560" s="4"/>
      <c r="E560" s="14"/>
      <c r="H560" s="81"/>
      <c r="I560" s="89"/>
      <c r="J560" s="71" t="s">
        <v>98</v>
      </c>
      <c r="K560" s="71"/>
      <c r="L560" s="71"/>
      <c r="M560" s="71"/>
      <c r="N560" s="69"/>
      <c r="O560" s="69"/>
      <c r="P560" s="90"/>
      <c r="Q560" s="81"/>
      <c r="T560" s="41"/>
      <c r="U560" s="42"/>
      <c r="V560" s="41"/>
    </row>
    <row r="561" spans="1:22" ht="26.25" customHeight="1" x14ac:dyDescent="0.25">
      <c r="A561" s="66"/>
      <c r="B561" s="11"/>
      <c r="C561" s="4"/>
      <c r="H561" s="81"/>
      <c r="I561" s="89"/>
      <c r="J561" s="72" t="s">
        <v>51</v>
      </c>
      <c r="K561" s="72"/>
      <c r="L561" s="72"/>
      <c r="M561" s="72"/>
      <c r="N561" s="69"/>
      <c r="O561" s="69"/>
      <c r="P561" s="90"/>
      <c r="Q561" s="81"/>
      <c r="T561" s="41"/>
      <c r="U561" s="42"/>
      <c r="V561" s="41"/>
    </row>
    <row r="562" spans="1:22" ht="18.75" customHeight="1" x14ac:dyDescent="0.25">
      <c r="A562" s="66"/>
      <c r="B562" s="11"/>
      <c r="C562" s="4"/>
      <c r="H562" s="81"/>
      <c r="I562" s="89"/>
      <c r="J562" s="69"/>
      <c r="K562" s="69"/>
      <c r="L562" s="69"/>
      <c r="M562" s="69"/>
      <c r="N562" s="69"/>
      <c r="O562" s="69"/>
      <c r="P562" s="90"/>
      <c r="Q562" s="81"/>
      <c r="T562" s="41"/>
      <c r="U562" s="42"/>
      <c r="V562" s="41"/>
    </row>
    <row r="563" spans="1:22" ht="18.75" customHeight="1" x14ac:dyDescent="0.25">
      <c r="A563" s="66"/>
      <c r="B563" s="11"/>
      <c r="C563" s="4"/>
      <c r="E563" s="14"/>
      <c r="H563" s="81"/>
      <c r="I563" s="89"/>
      <c r="J563" s="75"/>
      <c r="K563" s="75"/>
      <c r="L563" s="75"/>
      <c r="M563" s="75"/>
      <c r="N563" s="69"/>
      <c r="O563" s="69"/>
      <c r="P563" s="90"/>
      <c r="Q563" s="81"/>
      <c r="T563" s="41"/>
      <c r="U563" s="42"/>
      <c r="V563" s="41"/>
    </row>
    <row r="564" spans="1:22" ht="18.75" customHeight="1" x14ac:dyDescent="0.25">
      <c r="A564" s="66"/>
      <c r="B564" s="11"/>
      <c r="C564" s="4"/>
      <c r="H564" s="81"/>
      <c r="I564" s="89"/>
      <c r="J564" s="76"/>
      <c r="K564" s="76"/>
      <c r="L564" s="76" t="s">
        <v>52</v>
      </c>
      <c r="M564" s="136" t="str">
        <f>IF(ISERROR(INDEX(BASE!$M$6:$X$35,MATCH(BASE!$K$18,BASE!$M$6:$M$35,0),3)),"",INDEX(BASE!$M$6:$X$35,MATCH(BASE!$K$18,BASE!$M$6:$M$35,0),3))</f>
        <v/>
      </c>
      <c r="N564" s="136"/>
      <c r="O564" s="136"/>
      <c r="P564" s="90"/>
      <c r="Q564" s="81"/>
      <c r="T564" s="41"/>
      <c r="U564" s="42"/>
      <c r="V564" s="41"/>
    </row>
    <row r="565" spans="1:22" ht="18.75" customHeight="1" x14ac:dyDescent="0.25">
      <c r="A565" s="66"/>
      <c r="B565" s="11"/>
      <c r="C565" s="4"/>
      <c r="H565" s="81"/>
      <c r="I565" s="89"/>
      <c r="J565" s="69"/>
      <c r="K565" s="69"/>
      <c r="L565" s="69"/>
      <c r="M565" s="69"/>
      <c r="N565" s="69"/>
      <c r="O565" s="69"/>
      <c r="P565" s="90"/>
      <c r="Q565" s="81"/>
      <c r="T565" s="41"/>
      <c r="U565" s="42"/>
      <c r="V565" s="41"/>
    </row>
    <row r="566" spans="1:22" ht="18.75" customHeight="1" x14ac:dyDescent="0.25">
      <c r="A566" s="66"/>
      <c r="B566" s="11"/>
      <c r="C566" s="4"/>
      <c r="E566" s="14"/>
      <c r="H566" s="81"/>
      <c r="I566" s="89"/>
      <c r="J566" s="76"/>
      <c r="K566" s="76"/>
      <c r="L566" s="77" t="s">
        <v>53</v>
      </c>
      <c r="M566" s="136" t="str">
        <f>IF(ISERROR(INDEX(BASE!$M$6:$X$35,MATCH(BASE!$K$18,BASE!$M$6:$M$35,0),4)),"",INDEX(BASE!$M$6:$X$35,MATCH(BASE!$K$18,BASE!$M$6:$M$35,0),4))</f>
        <v/>
      </c>
      <c r="N566" s="136"/>
      <c r="O566" s="136"/>
      <c r="P566" s="90"/>
      <c r="Q566" s="81"/>
      <c r="T566" s="41"/>
      <c r="U566" s="42"/>
      <c r="V566" s="41"/>
    </row>
    <row r="567" spans="1:22" ht="18.75" customHeight="1" x14ac:dyDescent="0.25">
      <c r="A567" s="66"/>
      <c r="B567" s="11"/>
      <c r="C567" s="4"/>
      <c r="H567" s="81"/>
      <c r="I567" s="89"/>
      <c r="J567" s="69"/>
      <c r="K567" s="69"/>
      <c r="L567" s="69"/>
      <c r="M567" s="69"/>
      <c r="N567" s="69"/>
      <c r="O567" s="69"/>
      <c r="P567" s="90"/>
      <c r="Q567" s="81"/>
      <c r="T567" s="41"/>
      <c r="U567" s="42"/>
      <c r="V567" s="41"/>
    </row>
    <row r="568" spans="1:22" ht="18.75" customHeight="1" x14ac:dyDescent="0.25">
      <c r="A568" s="67"/>
      <c r="B568" s="67"/>
      <c r="C568" s="4"/>
      <c r="H568" s="81"/>
      <c r="I568" s="89"/>
      <c r="J568" s="76"/>
      <c r="K568" s="76"/>
      <c r="L568" s="135" t="s">
        <v>54</v>
      </c>
      <c r="M568" s="135"/>
      <c r="N568" s="133" t="str">
        <f>IF(ISERROR(INDEX(BASE!$M$6:$X$35,MATCH(BASE!$K$18,BASE!$M$6:$M$35,0),6)),"",INDEX(BASE!$M$6:$X$35,MATCH(BASE!$K$18,BASE!$M$6:$M$35,0),6))</f>
        <v/>
      </c>
      <c r="O568" s="133"/>
      <c r="P568" s="90"/>
      <c r="Q568" s="81"/>
      <c r="T568" s="41"/>
      <c r="U568" s="42"/>
      <c r="V568" s="41"/>
    </row>
    <row r="569" spans="1:22" ht="18.75" customHeight="1" x14ac:dyDescent="0.25">
      <c r="A569" s="67"/>
      <c r="B569" s="67"/>
      <c r="C569" s="4"/>
      <c r="E569" s="14"/>
      <c r="H569" s="81"/>
      <c r="I569" s="89"/>
      <c r="J569" s="69"/>
      <c r="K569" s="69"/>
      <c r="L569" s="69"/>
      <c r="M569" s="69"/>
      <c r="N569" s="69"/>
      <c r="O569" s="69"/>
      <c r="P569" s="90"/>
      <c r="Q569" s="81"/>
      <c r="T569" s="41"/>
      <c r="U569" s="42"/>
      <c r="V569" s="41"/>
    </row>
    <row r="570" spans="1:22" ht="23.25" customHeight="1" x14ac:dyDescent="0.3">
      <c r="A570" s="67"/>
      <c r="B570" s="67"/>
      <c r="C570" s="4"/>
      <c r="H570" s="81"/>
      <c r="I570" s="89"/>
      <c r="J570" s="69"/>
      <c r="K570" s="69"/>
      <c r="L570" s="78" t="s">
        <v>58</v>
      </c>
      <c r="M570" s="69"/>
      <c r="N570" s="78"/>
      <c r="O570" s="77"/>
      <c r="P570" s="90"/>
      <c r="Q570" s="81"/>
      <c r="T570" s="41"/>
      <c r="U570" s="42"/>
      <c r="V570" s="41"/>
    </row>
    <row r="571" spans="1:22" ht="11.25" customHeight="1" x14ac:dyDescent="0.25">
      <c r="A571" s="67"/>
      <c r="B571" s="67"/>
      <c r="C571" s="4"/>
      <c r="H571" s="81"/>
      <c r="I571" s="89"/>
      <c r="J571" s="69"/>
      <c r="K571" s="69"/>
      <c r="L571" s="69"/>
      <c r="M571" s="69"/>
      <c r="N571" s="69"/>
      <c r="O571" s="69"/>
      <c r="P571" s="90"/>
      <c r="Q571" s="81"/>
      <c r="T571" s="41"/>
      <c r="U571" s="42"/>
      <c r="V571" s="41"/>
    </row>
    <row r="572" spans="1:22" ht="23.25" customHeight="1" x14ac:dyDescent="0.3">
      <c r="A572" s="67"/>
      <c r="B572" s="67"/>
      <c r="C572" s="4"/>
      <c r="H572" s="81"/>
      <c r="I572" s="89"/>
      <c r="J572" s="69"/>
      <c r="K572" s="69"/>
      <c r="L572" s="134" t="str">
        <f>IF(ISERROR(INDEX(BASE!$M$6:$X$35,MATCH(BASE!$K$18,BASE!$M$6:$M$35,0),12)),"",INDEX(BASE!$M$6:$X$35,MATCH(BASE!$K$18,BASE!$M$6:$M$35,0),12))</f>
        <v/>
      </c>
      <c r="M572" s="134"/>
      <c r="N572" s="134"/>
      <c r="O572" s="134"/>
      <c r="P572" s="90"/>
      <c r="Q572" s="81"/>
      <c r="T572" s="41"/>
      <c r="U572" s="42"/>
      <c r="V572" s="41"/>
    </row>
    <row r="573" spans="1:22" ht="18.75" customHeight="1" x14ac:dyDescent="0.25">
      <c r="A573" s="67"/>
      <c r="B573" s="67"/>
      <c r="C573" s="4"/>
      <c r="H573" s="81"/>
      <c r="I573" s="91"/>
      <c r="J573" s="79"/>
      <c r="K573" s="79"/>
      <c r="L573" s="79"/>
      <c r="M573" s="79"/>
      <c r="N573" s="79"/>
      <c r="O573" s="79"/>
      <c r="P573" s="92"/>
      <c r="Q573" s="81"/>
      <c r="T573" s="41"/>
      <c r="U573" s="42"/>
      <c r="V573" s="41"/>
    </row>
    <row r="574" spans="1:22" ht="26.25" customHeight="1" x14ac:dyDescent="0.25">
      <c r="A574" s="67"/>
      <c r="B574" s="67"/>
      <c r="C574" s="4"/>
      <c r="H574" s="81"/>
      <c r="I574" s="80"/>
      <c r="J574" s="80"/>
      <c r="K574" s="80"/>
      <c r="L574" s="80"/>
      <c r="M574" s="80"/>
      <c r="N574" s="80"/>
      <c r="O574" s="80"/>
      <c r="P574" s="80"/>
      <c r="Q574" s="81"/>
      <c r="T574" s="41"/>
      <c r="U574" s="42"/>
      <c r="V574" s="41"/>
    </row>
    <row r="575" spans="1:22" ht="26.25" customHeight="1" x14ac:dyDescent="0.25">
      <c r="A575" s="67"/>
      <c r="B575" s="67"/>
      <c r="C575" s="4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T575" s="41"/>
      <c r="U575" s="42"/>
      <c r="V575" s="41"/>
    </row>
    <row r="576" spans="1:22" ht="18.75" customHeight="1" x14ac:dyDescent="0.25">
      <c r="A576" s="67"/>
      <c r="B576" s="67"/>
      <c r="C576" s="4"/>
      <c r="H576" s="81"/>
      <c r="I576" s="87"/>
      <c r="J576" s="70"/>
      <c r="K576" s="70"/>
      <c r="L576" s="70"/>
      <c r="M576" s="70"/>
      <c r="N576" s="70"/>
      <c r="O576" s="70"/>
      <c r="P576" s="88"/>
      <c r="Q576" s="81"/>
      <c r="T576" s="41"/>
      <c r="U576" s="42"/>
      <c r="V576" s="41"/>
    </row>
    <row r="577" spans="1:22" ht="18" customHeight="1" x14ac:dyDescent="0.25">
      <c r="A577" s="67"/>
      <c r="B577" s="67"/>
      <c r="C577" s="4"/>
      <c r="H577" s="81"/>
      <c r="I577" s="89"/>
      <c r="J577" s="71" t="s">
        <v>50</v>
      </c>
      <c r="K577" s="71"/>
      <c r="L577" s="71"/>
      <c r="M577" s="71"/>
      <c r="N577" s="69"/>
      <c r="O577" s="69"/>
      <c r="P577" s="90"/>
      <c r="Q577" s="81"/>
      <c r="T577" s="41"/>
      <c r="U577" s="42"/>
      <c r="V577" s="41"/>
    </row>
    <row r="578" spans="1:22" ht="11.25" customHeight="1" x14ac:dyDescent="0.25">
      <c r="A578" s="43"/>
      <c r="B578" s="11"/>
      <c r="H578" s="81"/>
      <c r="I578" s="89"/>
      <c r="J578" s="69"/>
      <c r="K578" s="69"/>
      <c r="L578" s="69"/>
      <c r="M578" s="69"/>
      <c r="N578" s="69"/>
      <c r="O578" s="69"/>
      <c r="P578" s="90"/>
      <c r="Q578" s="81"/>
      <c r="T578" s="41"/>
      <c r="U578" s="42"/>
      <c r="V578" s="41"/>
    </row>
    <row r="579" spans="1:22" ht="18.75" customHeight="1" x14ac:dyDescent="0.25">
      <c r="A579" s="43"/>
      <c r="B579" s="11"/>
      <c r="H579" s="81"/>
      <c r="I579" s="89"/>
      <c r="J579" s="68" t="str">
        <f>IF(ISERROR(INDEX(BASE!$M$6:$X$35,MATCH(BASE!$K$19,BASE!$M$6:$M$35,0),11)),"",INDEX(BASE!$M$6:$X$35,MATCH(BASE!$K$19,BASE!$M$6:$M$35,0),11))</f>
        <v/>
      </c>
      <c r="K579" s="73"/>
      <c r="L579" s="73"/>
      <c r="M579" s="73"/>
      <c r="N579" s="69"/>
      <c r="O579" s="69"/>
      <c r="P579" s="90"/>
      <c r="Q579" s="81"/>
      <c r="T579" s="41"/>
      <c r="U579" s="42"/>
      <c r="V579" s="41"/>
    </row>
    <row r="580" spans="1:22" ht="18.75" customHeight="1" x14ac:dyDescent="0.25">
      <c r="A580" s="20"/>
      <c r="H580" s="81"/>
      <c r="I580" s="89"/>
      <c r="J580" s="69"/>
      <c r="K580" s="69"/>
      <c r="L580" s="69"/>
      <c r="M580" s="69"/>
      <c r="N580" s="69"/>
      <c r="O580" s="69"/>
      <c r="P580" s="90"/>
      <c r="Q580" s="81"/>
      <c r="T580" s="41"/>
      <c r="U580" s="42"/>
      <c r="V580" s="41"/>
    </row>
    <row r="581" spans="1:22" ht="18.75" customHeight="1" x14ac:dyDescent="0.3">
      <c r="A581" s="20"/>
      <c r="H581" s="81"/>
      <c r="I581" s="89"/>
      <c r="J581" s="74" t="s">
        <v>99</v>
      </c>
      <c r="K581" s="74"/>
      <c r="L581" s="74"/>
      <c r="M581" s="74"/>
      <c r="N581" s="69"/>
      <c r="O581" s="69"/>
      <c r="P581" s="90"/>
      <c r="Q581" s="81"/>
      <c r="T581" s="41"/>
      <c r="U581" s="42"/>
      <c r="V581" s="41"/>
    </row>
    <row r="582" spans="1:22" ht="18.75" customHeight="1" x14ac:dyDescent="0.25">
      <c r="A582" s="20"/>
      <c r="H582" s="81"/>
      <c r="I582" s="89"/>
      <c r="J582" s="71" t="s">
        <v>98</v>
      </c>
      <c r="K582" s="71"/>
      <c r="L582" s="71"/>
      <c r="M582" s="71"/>
      <c r="N582" s="69"/>
      <c r="O582" s="69"/>
      <c r="P582" s="90"/>
      <c r="Q582" s="81"/>
      <c r="T582" s="41"/>
      <c r="U582" s="42"/>
      <c r="V582" s="41"/>
    </row>
    <row r="583" spans="1:22" ht="26.25" customHeight="1" x14ac:dyDescent="0.25">
      <c r="H583" s="81"/>
      <c r="I583" s="89"/>
      <c r="J583" s="72" t="s">
        <v>51</v>
      </c>
      <c r="K583" s="72"/>
      <c r="L583" s="72"/>
      <c r="M583" s="72"/>
      <c r="N583" s="69"/>
      <c r="O583" s="69"/>
      <c r="P583" s="90"/>
      <c r="Q583" s="81"/>
      <c r="T583" s="41"/>
      <c r="U583" s="42"/>
      <c r="V583" s="41"/>
    </row>
    <row r="584" spans="1:22" ht="18.75" customHeight="1" x14ac:dyDescent="0.25">
      <c r="H584" s="81"/>
      <c r="I584" s="89"/>
      <c r="J584" s="72"/>
      <c r="K584" s="69"/>
      <c r="L584" s="69"/>
      <c r="M584" s="69"/>
      <c r="N584" s="69"/>
      <c r="O584" s="69"/>
      <c r="P584" s="90"/>
      <c r="Q584" s="81"/>
      <c r="T584" s="41"/>
      <c r="U584" s="42"/>
      <c r="V584" s="41"/>
    </row>
    <row r="585" spans="1:22" ht="18.75" customHeight="1" x14ac:dyDescent="0.25">
      <c r="H585" s="81"/>
      <c r="I585" s="89"/>
      <c r="J585" s="69"/>
      <c r="K585" s="69"/>
      <c r="L585" s="69"/>
      <c r="M585" s="69"/>
      <c r="N585" s="69"/>
      <c r="O585" s="69"/>
      <c r="P585" s="90"/>
      <c r="Q585" s="81"/>
      <c r="T585" s="41"/>
      <c r="U585" s="42"/>
      <c r="V585" s="41"/>
    </row>
    <row r="586" spans="1:22" ht="18.75" customHeight="1" x14ac:dyDescent="0.25">
      <c r="H586" s="81"/>
      <c r="I586" s="89"/>
      <c r="J586" s="76"/>
      <c r="K586" s="76"/>
      <c r="L586" s="76" t="s">
        <v>52</v>
      </c>
      <c r="M586" s="136" t="str">
        <f>IF(ISERROR(INDEX(BASE!$M$6:$X$35,MATCH(BASE!$K$19,BASE!$M$6:$M$35,0),3)),"",INDEX(BASE!$M$6:$X$35,MATCH(BASE!$K$19,BASE!$M$6:$M$35,0),3))</f>
        <v/>
      </c>
      <c r="N586" s="136"/>
      <c r="O586" s="136"/>
      <c r="P586" s="90"/>
      <c r="Q586" s="81"/>
      <c r="T586" s="41"/>
      <c r="U586" s="42"/>
      <c r="V586" s="41"/>
    </row>
    <row r="587" spans="1:22" ht="18.75" customHeight="1" x14ac:dyDescent="0.25">
      <c r="H587" s="81"/>
      <c r="I587" s="89"/>
      <c r="J587" s="69"/>
      <c r="K587" s="69"/>
      <c r="L587" s="69"/>
      <c r="M587" s="69"/>
      <c r="N587" s="69"/>
      <c r="O587" s="69"/>
      <c r="P587" s="90"/>
      <c r="Q587" s="81"/>
      <c r="T587" s="41"/>
      <c r="U587" s="42"/>
      <c r="V587" s="41"/>
    </row>
    <row r="588" spans="1:22" ht="18.75" customHeight="1" x14ac:dyDescent="0.25">
      <c r="H588" s="81"/>
      <c r="I588" s="89"/>
      <c r="J588" s="76"/>
      <c r="K588" s="76"/>
      <c r="L588" s="77" t="s">
        <v>53</v>
      </c>
      <c r="M588" s="136" t="str">
        <f>IF(ISERROR(INDEX(BASE!$M$6:$X$35,MATCH(BASE!$K$19,BASE!$M$6:$M$35,0),4)),"",INDEX(BASE!$M$6:$X$35,MATCH(BASE!$K$19,BASE!$M$6:$M$35,0),4))</f>
        <v/>
      </c>
      <c r="N588" s="136"/>
      <c r="O588" s="136"/>
      <c r="P588" s="90"/>
      <c r="Q588" s="81"/>
      <c r="T588" s="41"/>
      <c r="U588" s="42"/>
      <c r="V588" s="41"/>
    </row>
    <row r="589" spans="1:22" ht="18.75" customHeight="1" x14ac:dyDescent="0.25">
      <c r="H589" s="81"/>
      <c r="I589" s="89"/>
      <c r="J589" s="69"/>
      <c r="K589" s="69"/>
      <c r="L589" s="69"/>
      <c r="M589" s="69"/>
      <c r="N589" s="69"/>
      <c r="O589" s="69"/>
      <c r="P589" s="90"/>
      <c r="Q589" s="81"/>
      <c r="T589" s="41"/>
      <c r="U589" s="42"/>
      <c r="V589" s="41"/>
    </row>
    <row r="590" spans="1:22" ht="18.75" customHeight="1" x14ac:dyDescent="0.3">
      <c r="D590" s="4"/>
      <c r="E590" s="54"/>
      <c r="H590" s="81"/>
      <c r="I590" s="89"/>
      <c r="J590" s="76"/>
      <c r="K590" s="76"/>
      <c r="L590" s="77" t="s">
        <v>54</v>
      </c>
      <c r="M590" s="76"/>
      <c r="N590" s="133" t="str">
        <f>IF(ISERROR(INDEX(BASE!$M$6:$X$35,MATCH(BASE!$K$19,BASE!$M$6:$M$35,0),6)),"",INDEX(BASE!$M$6:$X$35,MATCH(BASE!$K$19,BASE!$M$6:$M$35,0),6))</f>
        <v/>
      </c>
      <c r="O590" s="133"/>
      <c r="P590" s="90"/>
      <c r="Q590" s="81"/>
      <c r="T590" s="41"/>
      <c r="U590" s="42"/>
      <c r="V590" s="41"/>
    </row>
    <row r="591" spans="1:22" ht="18.75" customHeight="1" x14ac:dyDescent="0.3">
      <c r="D591" s="4"/>
      <c r="E591" s="55"/>
      <c r="H591" s="81"/>
      <c r="I591" s="89"/>
      <c r="J591" s="69"/>
      <c r="K591" s="69"/>
      <c r="L591" s="69"/>
      <c r="M591" s="69"/>
      <c r="N591" s="69"/>
      <c r="O591" s="69"/>
      <c r="P591" s="90"/>
      <c r="Q591" s="81"/>
      <c r="T591" s="41"/>
      <c r="U591" s="42"/>
      <c r="V591" s="41"/>
    </row>
    <row r="592" spans="1:22" ht="23.25" customHeight="1" x14ac:dyDescent="0.3">
      <c r="D592" s="56"/>
      <c r="E592" s="57"/>
      <c r="H592" s="81"/>
      <c r="I592" s="89"/>
      <c r="J592" s="69"/>
      <c r="K592" s="69"/>
      <c r="L592" s="78" t="s">
        <v>58</v>
      </c>
      <c r="M592" s="69"/>
      <c r="N592" s="78"/>
      <c r="O592" s="77"/>
      <c r="P592" s="90"/>
      <c r="Q592" s="81"/>
      <c r="T592" s="41"/>
      <c r="U592" s="42"/>
      <c r="V592" s="41"/>
    </row>
    <row r="593" spans="4:22" ht="11.25" customHeight="1" x14ac:dyDescent="0.25">
      <c r="D593" s="4"/>
      <c r="E593" s="4"/>
      <c r="H593" s="81"/>
      <c r="I593" s="89"/>
      <c r="J593" s="69"/>
      <c r="K593" s="69"/>
      <c r="L593" s="69"/>
      <c r="M593" s="69"/>
      <c r="N593" s="69"/>
      <c r="O593" s="69"/>
      <c r="P593" s="90"/>
      <c r="Q593" s="81"/>
      <c r="T593" s="41"/>
      <c r="U593" s="42"/>
      <c r="V593" s="41"/>
    </row>
    <row r="594" spans="4:22" ht="23.25" customHeight="1" x14ac:dyDescent="0.3">
      <c r="D594" s="56"/>
      <c r="E594" s="57"/>
      <c r="H594" s="81"/>
      <c r="I594" s="89"/>
      <c r="J594" s="69"/>
      <c r="K594" s="69"/>
      <c r="L594" s="134" t="str">
        <f>IF(ISERROR(INDEX(BASE!$M$6:$X$35,MATCH(BASE!$K$19,BASE!$M$6:$M$35,0),12)),"",INDEX(BASE!$M$6:$X$35,MATCH(BASE!$K$19,BASE!$M$6:$M$35,0),12))</f>
        <v/>
      </c>
      <c r="M594" s="134"/>
      <c r="N594" s="134"/>
      <c r="O594" s="134"/>
      <c r="P594" s="90"/>
      <c r="Q594" s="81"/>
      <c r="T594" s="41"/>
      <c r="U594" s="42"/>
      <c r="V594" s="41"/>
    </row>
    <row r="595" spans="4:22" ht="18.75" customHeight="1" x14ac:dyDescent="0.25">
      <c r="H595" s="81"/>
      <c r="I595" s="91"/>
      <c r="J595" s="79"/>
      <c r="K595" s="79"/>
      <c r="L595" s="79"/>
      <c r="M595" s="79"/>
      <c r="N595" s="79"/>
      <c r="O595" s="79"/>
      <c r="P595" s="92"/>
      <c r="Q595" s="81"/>
      <c r="T595" s="41"/>
      <c r="U595" s="42"/>
      <c r="V595" s="41"/>
    </row>
    <row r="596" spans="4:22" ht="18.75" customHeight="1" x14ac:dyDescent="0.25"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T596" s="41"/>
      <c r="U596" s="42"/>
      <c r="V596" s="41"/>
    </row>
    <row r="597" spans="4:22" ht="18.75" customHeight="1" x14ac:dyDescent="0.25"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T597" s="41"/>
      <c r="U597" s="42"/>
      <c r="V597" s="41"/>
    </row>
    <row r="598" spans="4:22" ht="18.75" customHeight="1" x14ac:dyDescent="0.25">
      <c r="H598" s="81"/>
      <c r="I598" s="87"/>
      <c r="J598" s="70"/>
      <c r="K598" s="70"/>
      <c r="L598" s="70"/>
      <c r="M598" s="70"/>
      <c r="N598" s="70"/>
      <c r="O598" s="70"/>
      <c r="P598" s="88"/>
      <c r="Q598" s="81"/>
      <c r="T598" s="41"/>
      <c r="U598" s="42"/>
      <c r="V598" s="41"/>
    </row>
    <row r="599" spans="4:22" ht="18.75" customHeight="1" x14ac:dyDescent="0.25">
      <c r="H599" s="81"/>
      <c r="I599" s="89"/>
      <c r="J599" s="69"/>
      <c r="K599" s="69"/>
      <c r="L599" s="69"/>
      <c r="M599" s="69"/>
      <c r="N599" s="69"/>
      <c r="O599" s="69"/>
      <c r="P599" s="90"/>
      <c r="Q599" s="81"/>
      <c r="T599" s="41"/>
      <c r="U599" s="42"/>
      <c r="V599" s="41"/>
    </row>
    <row r="600" spans="4:22" ht="18.75" customHeight="1" x14ac:dyDescent="0.25">
      <c r="H600" s="81"/>
      <c r="I600" s="89"/>
      <c r="J600" s="69"/>
      <c r="K600" s="69"/>
      <c r="L600" s="69"/>
      <c r="M600" s="69"/>
      <c r="N600" s="69"/>
      <c r="O600" s="69"/>
      <c r="P600" s="90"/>
      <c r="Q600" s="81"/>
      <c r="T600" s="41"/>
      <c r="U600" s="42"/>
      <c r="V600" s="41"/>
    </row>
    <row r="601" spans="4:22" ht="18.75" customHeight="1" x14ac:dyDescent="0.25">
      <c r="H601" s="81"/>
      <c r="I601" s="89"/>
      <c r="J601" s="76" t="s">
        <v>77</v>
      </c>
      <c r="K601" s="130" t="str">
        <f>IF(ISERROR(INDEX(BASE!$M$6:$X$35,MATCH(BASE!$K$18,BASE!$M$6:$M$35,0),10)),"",INDEX(BASE!$M$6:$X$35,MATCH(BASE!$K$18,BASE!$M$6:$M$35,0),10))</f>
        <v/>
      </c>
      <c r="L601" s="130"/>
      <c r="M601" s="130"/>
      <c r="N601" s="130"/>
      <c r="O601" s="76" t="s">
        <v>80</v>
      </c>
      <c r="P601" s="90"/>
      <c r="Q601" s="81"/>
      <c r="T601" s="40"/>
      <c r="U601" s="42"/>
      <c r="V601" s="41"/>
    </row>
    <row r="602" spans="4:22" ht="9.75" customHeight="1" x14ac:dyDescent="0.25">
      <c r="H602" s="81"/>
      <c r="I602" s="89"/>
      <c r="J602" s="69"/>
      <c r="K602" s="69"/>
      <c r="L602" s="69"/>
      <c r="M602" s="69"/>
      <c r="N602" s="81"/>
      <c r="O602" s="81"/>
      <c r="P602" s="90"/>
      <c r="Q602" s="81"/>
      <c r="T602" s="41"/>
      <c r="U602" s="42"/>
      <c r="V602" s="41"/>
    </row>
    <row r="603" spans="4:22" ht="18.75" customHeight="1" x14ac:dyDescent="0.25">
      <c r="H603" s="81"/>
      <c r="I603" s="89"/>
      <c r="J603" s="77" t="s">
        <v>79</v>
      </c>
      <c r="K603" s="76"/>
      <c r="L603" s="76"/>
      <c r="M603" s="77" t="s">
        <v>81</v>
      </c>
      <c r="N603" s="77"/>
      <c r="O603" s="77"/>
      <c r="P603" s="90"/>
      <c r="Q603" s="81"/>
      <c r="T603" s="41"/>
      <c r="U603" s="42"/>
      <c r="V603" s="41"/>
    </row>
    <row r="604" spans="4:22" ht="9.75" customHeight="1" x14ac:dyDescent="0.25">
      <c r="H604" s="81"/>
      <c r="I604" s="89"/>
      <c r="J604" s="81"/>
      <c r="K604" s="81"/>
      <c r="L604" s="81"/>
      <c r="M604" s="81"/>
      <c r="N604" s="69"/>
      <c r="O604" s="69"/>
      <c r="P604" s="90"/>
      <c r="Q604" s="81"/>
      <c r="T604" s="41"/>
      <c r="U604" s="42"/>
      <c r="V604" s="41"/>
    </row>
    <row r="605" spans="4:22" ht="18.75" customHeight="1" x14ac:dyDescent="0.25">
      <c r="H605" s="81"/>
      <c r="I605" s="89"/>
      <c r="J605" s="130" t="str">
        <f>IF(ISERROR(INDEX(BASE!$M$6:$X$35,MATCH(BASE!$K$18,BASE!$M$6:$M$35,0),1)),"",INDEX(BASE!$M$6:$X$35,MATCH(BASE!$K$18,BASE!$M$6:$M$35,0),1))</f>
        <v/>
      </c>
      <c r="K605" s="130"/>
      <c r="L605" s="130"/>
      <c r="M605" s="77" t="s">
        <v>75</v>
      </c>
      <c r="N605" s="77"/>
      <c r="O605" s="77"/>
      <c r="P605" s="90"/>
      <c r="Q605" s="81"/>
      <c r="T605" s="41"/>
      <c r="U605" s="42"/>
      <c r="V605" s="41"/>
    </row>
    <row r="606" spans="4:22" ht="9.75" customHeight="1" x14ac:dyDescent="0.25">
      <c r="H606" s="81"/>
      <c r="I606" s="89"/>
      <c r="J606" s="81"/>
      <c r="K606" s="81"/>
      <c r="L606" s="81"/>
      <c r="M606" s="81"/>
      <c r="N606" s="77"/>
      <c r="O606" s="77"/>
      <c r="P606" s="90"/>
      <c r="Q606" s="81"/>
      <c r="T606" s="41"/>
      <c r="U606" s="42"/>
      <c r="V606" s="41"/>
    </row>
    <row r="607" spans="4:22" ht="18.75" customHeight="1" x14ac:dyDescent="0.25">
      <c r="H607" s="81"/>
      <c r="I607" s="89"/>
      <c r="J607" s="82" t="s">
        <v>76</v>
      </c>
      <c r="K607" s="82"/>
      <c r="L607" s="82"/>
      <c r="M607" s="82"/>
      <c r="N607" s="77"/>
      <c r="O607" s="77"/>
      <c r="P607" s="90"/>
      <c r="Q607" s="81"/>
      <c r="T607" s="41"/>
      <c r="U607" s="42"/>
      <c r="V607" s="41"/>
    </row>
    <row r="608" spans="4:22" ht="9.75" customHeight="1" x14ac:dyDescent="0.25">
      <c r="H608" s="81"/>
      <c r="I608" s="89"/>
      <c r="J608" s="69"/>
      <c r="K608" s="69"/>
      <c r="L608" s="69"/>
      <c r="M608" s="69"/>
      <c r="N608" s="69"/>
      <c r="O608" s="69"/>
      <c r="P608" s="90"/>
      <c r="Q608" s="81"/>
      <c r="T608" s="41"/>
      <c r="U608" s="42"/>
      <c r="V608" s="41"/>
    </row>
    <row r="609" spans="8:22" ht="18.75" customHeight="1" x14ac:dyDescent="0.25">
      <c r="H609" s="81"/>
      <c r="I609" s="89"/>
      <c r="J609" s="131" t="str">
        <f>IF(ISERROR(INDEX(BASE!$M$6:$X$35,MATCH(BASE!$K$18,BASE!$M$6:$M$35,0),7)),"",INDEX(BASE!$M$6:$X$35,MATCH(BASE!$K$18,BASE!$M$6:$M$35,0),7))</f>
        <v/>
      </c>
      <c r="K609" s="131"/>
      <c r="L609" s="131"/>
      <c r="M609" s="83"/>
      <c r="N609" s="69"/>
      <c r="O609" s="69"/>
      <c r="P609" s="90"/>
      <c r="Q609" s="81"/>
      <c r="T609" s="41"/>
      <c r="U609" s="42"/>
      <c r="V609" s="41"/>
    </row>
    <row r="610" spans="8:22" ht="11.25" customHeight="1" x14ac:dyDescent="0.25">
      <c r="H610" s="81"/>
      <c r="I610" s="89"/>
      <c r="J610" s="81"/>
      <c r="K610" s="81"/>
      <c r="L610" s="81"/>
      <c r="M610" s="81"/>
      <c r="N610" s="81"/>
      <c r="O610" s="81"/>
      <c r="P610" s="90"/>
      <c r="Q610" s="81"/>
      <c r="T610" s="41"/>
      <c r="U610" s="42"/>
      <c r="V610" s="41"/>
    </row>
    <row r="611" spans="8:22" ht="18.75" customHeight="1" x14ac:dyDescent="0.25">
      <c r="H611" s="81"/>
      <c r="I611" s="89"/>
      <c r="J611" s="77" t="s">
        <v>102</v>
      </c>
      <c r="K611" s="77"/>
      <c r="L611" s="77"/>
      <c r="M611" s="77"/>
      <c r="N611" s="69"/>
      <c r="O611" s="69"/>
      <c r="P611" s="90"/>
      <c r="Q611" s="81"/>
      <c r="T611" s="41"/>
      <c r="U611" s="42"/>
      <c r="V611" s="41"/>
    </row>
    <row r="612" spans="8:22" ht="18.75" customHeight="1" x14ac:dyDescent="0.25">
      <c r="H612" s="81"/>
      <c r="I612" s="89"/>
      <c r="J612" s="132" t="s">
        <v>100</v>
      </c>
      <c r="K612" s="132"/>
      <c r="L612" s="71"/>
      <c r="M612" s="132" t="s">
        <v>101</v>
      </c>
      <c r="N612" s="132"/>
      <c r="O612" s="132"/>
      <c r="P612" s="90"/>
      <c r="Q612" s="81"/>
      <c r="T612" s="41"/>
      <c r="U612" s="42"/>
      <c r="V612" s="41"/>
    </row>
    <row r="613" spans="8:22" ht="18.75" customHeight="1" x14ac:dyDescent="0.25">
      <c r="H613" s="81"/>
      <c r="I613" s="89"/>
      <c r="J613" s="128" t="str">
        <f>IF(ISERROR(INDEX(BASE!$M$6:$X$35,MATCH(BASE!$K$18,BASE!$M$6:$M$35,0),9)),"",INDEX(BASE!$M$6:$X$35,MATCH(BASE!$K$18,BASE!$M$6:$M$35,0),9))</f>
        <v/>
      </c>
      <c r="K613" s="128"/>
      <c r="L613" s="84"/>
      <c r="M613" s="129" t="str">
        <f>IF(ISERROR(INDEX(BASE!$M$6:$X$35,MATCH(BASE!$K$18,BASE!$M$6:$M$35,0),8)),"",INDEX(BASE!$M$6:$X$35,MATCH(BASE!$K$18,BASE!$M$6:$M$35,0),8))</f>
        <v/>
      </c>
      <c r="N613" s="129"/>
      <c r="O613" s="129"/>
      <c r="P613" s="90"/>
      <c r="Q613" s="81"/>
      <c r="T613" s="41"/>
      <c r="U613" s="42"/>
      <c r="V613" s="41"/>
    </row>
    <row r="614" spans="8:22" ht="18.75" customHeight="1" x14ac:dyDescent="0.25">
      <c r="H614" s="81"/>
      <c r="I614" s="89"/>
      <c r="J614" s="128" t="str">
        <f>IF(ISERROR(INDEX(BASE!$M$6:$X$35,MATCH(BASE!$K$18,BASE!$M$6:$M$35,0),10)),"",INDEX(BASE!$M$6:$X$35,MATCH(BASE!$K$18,BASE!$M$6:$M$35,0),10))</f>
        <v/>
      </c>
      <c r="K614" s="128"/>
      <c r="L614" s="84"/>
      <c r="M614" s="84"/>
      <c r="N614" s="69"/>
      <c r="O614" s="69"/>
      <c r="P614" s="90"/>
      <c r="Q614" s="81"/>
      <c r="T614" s="41"/>
      <c r="U614" s="42"/>
      <c r="V614" s="41"/>
    </row>
    <row r="615" spans="8:22" ht="18.75" customHeight="1" x14ac:dyDescent="0.25">
      <c r="H615" s="81"/>
      <c r="I615" s="89"/>
      <c r="J615" s="81"/>
      <c r="K615" s="81"/>
      <c r="L615" s="81"/>
      <c r="M615" s="81"/>
      <c r="N615" s="81"/>
      <c r="O615" s="81"/>
      <c r="P615" s="90"/>
      <c r="Q615" s="81"/>
      <c r="T615" s="41"/>
      <c r="U615" s="42"/>
      <c r="V615" s="41"/>
    </row>
    <row r="616" spans="8:22" ht="18.75" customHeight="1" x14ac:dyDescent="0.25">
      <c r="H616" s="81"/>
      <c r="I616" s="89"/>
      <c r="J616" s="69"/>
      <c r="K616" s="69"/>
      <c r="L616" s="69"/>
      <c r="M616" s="69"/>
      <c r="N616" s="69"/>
      <c r="O616" s="69"/>
      <c r="P616" s="90"/>
      <c r="Q616" s="81"/>
      <c r="T616" s="41"/>
      <c r="U616" s="42"/>
      <c r="V616" s="41"/>
    </row>
    <row r="617" spans="8:22" ht="26.25" customHeight="1" x14ac:dyDescent="0.25">
      <c r="H617" s="81"/>
      <c r="I617" s="89"/>
      <c r="J617" s="69"/>
      <c r="K617" s="69"/>
      <c r="L617" s="69"/>
      <c r="M617" s="69"/>
      <c r="N617" s="69"/>
      <c r="O617" s="69"/>
      <c r="P617" s="90"/>
      <c r="Q617" s="81"/>
      <c r="T617" s="41"/>
      <c r="U617" s="42"/>
      <c r="V617" s="41"/>
    </row>
    <row r="618" spans="8:22" ht="18.75" customHeight="1" x14ac:dyDescent="0.25">
      <c r="H618" s="81"/>
      <c r="I618" s="89"/>
      <c r="J618" s="85"/>
      <c r="K618" s="85"/>
      <c r="L618" s="85"/>
      <c r="M618" s="85"/>
      <c r="N618" s="69"/>
      <c r="O618" s="69"/>
      <c r="P618" s="90"/>
      <c r="Q618" s="81"/>
      <c r="T618" s="41"/>
      <c r="U618" s="42"/>
      <c r="V618" s="41"/>
    </row>
    <row r="619" spans="8:22" ht="18.75" customHeight="1" x14ac:dyDescent="0.25">
      <c r="H619" s="81"/>
      <c r="I619" s="91"/>
      <c r="J619" s="86" t="s">
        <v>57</v>
      </c>
      <c r="K619" s="86"/>
      <c r="L619" s="86"/>
      <c r="M619" s="86"/>
      <c r="N619" s="79"/>
      <c r="O619" s="79"/>
      <c r="P619" s="92"/>
      <c r="Q619" s="81"/>
      <c r="T619" s="41"/>
      <c r="U619" s="42"/>
      <c r="V619" s="41"/>
    </row>
    <row r="620" spans="8:22" ht="26.25" customHeight="1" x14ac:dyDescent="0.25">
      <c r="H620" s="81"/>
      <c r="I620" s="80"/>
      <c r="J620" s="80"/>
      <c r="K620" s="80"/>
      <c r="L620" s="80"/>
      <c r="M620" s="80"/>
      <c r="N620" s="80"/>
      <c r="O620" s="80"/>
      <c r="P620" s="80"/>
      <c r="Q620" s="81"/>
      <c r="T620" s="41"/>
      <c r="U620" s="42"/>
      <c r="V620" s="41"/>
    </row>
    <row r="621" spans="8:22" ht="26.25" customHeight="1" x14ac:dyDescent="0.25"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T621" s="41"/>
      <c r="U621" s="42"/>
      <c r="V621" s="41"/>
    </row>
    <row r="622" spans="8:22" ht="18.75" customHeight="1" x14ac:dyDescent="0.25">
      <c r="H622" s="81"/>
      <c r="I622" s="87"/>
      <c r="J622" s="70"/>
      <c r="K622" s="70"/>
      <c r="L622" s="70"/>
      <c r="M622" s="70"/>
      <c r="N622" s="70"/>
      <c r="O622" s="70"/>
      <c r="P622" s="88"/>
      <c r="Q622" s="81"/>
      <c r="T622" s="41"/>
      <c r="U622" s="42"/>
      <c r="V622" s="41"/>
    </row>
    <row r="623" spans="8:22" ht="18.75" customHeight="1" x14ac:dyDescent="0.25">
      <c r="H623" s="81"/>
      <c r="I623" s="89"/>
      <c r="J623" s="69"/>
      <c r="K623" s="69"/>
      <c r="L623" s="69"/>
      <c r="M623" s="69"/>
      <c r="N623" s="69"/>
      <c r="O623" s="69"/>
      <c r="P623" s="90"/>
      <c r="Q623" s="81"/>
      <c r="T623" s="41"/>
      <c r="U623" s="42"/>
      <c r="V623" s="41"/>
    </row>
    <row r="624" spans="8:22" ht="18.75" customHeight="1" x14ac:dyDescent="0.25">
      <c r="H624" s="81"/>
      <c r="I624" s="89"/>
      <c r="J624" s="69"/>
      <c r="K624" s="69"/>
      <c r="L624" s="69"/>
      <c r="M624" s="69"/>
      <c r="N624" s="69"/>
      <c r="O624" s="69"/>
      <c r="P624" s="90"/>
      <c r="Q624" s="81"/>
      <c r="T624" s="41"/>
      <c r="U624" s="42"/>
      <c r="V624" s="41"/>
    </row>
    <row r="625" spans="8:22" ht="18.75" customHeight="1" x14ac:dyDescent="0.25">
      <c r="H625" s="81"/>
      <c r="I625" s="89"/>
      <c r="J625" s="76" t="s">
        <v>77</v>
      </c>
      <c r="K625" s="130" t="str">
        <f>IF(ISERROR(INDEX(BASE!$M$6:$X$35,MATCH(BASE!$K$19,BASE!$M$6:$M$35,0),10)),"",INDEX(BASE!$M$6:$X$35,MATCH(BASE!$K$19,BASE!$M$6:$M$35,0),10))</f>
        <v/>
      </c>
      <c r="L625" s="130"/>
      <c r="M625" s="130"/>
      <c r="N625" s="130"/>
      <c r="O625" s="76" t="s">
        <v>80</v>
      </c>
      <c r="P625" s="90"/>
      <c r="Q625" s="81"/>
      <c r="T625" s="41"/>
      <c r="U625" s="42"/>
      <c r="V625" s="41"/>
    </row>
    <row r="626" spans="8:22" ht="9.75" customHeight="1" x14ac:dyDescent="0.25">
      <c r="H626" s="81"/>
      <c r="I626" s="89"/>
      <c r="J626" s="69"/>
      <c r="K626" s="69"/>
      <c r="L626" s="69"/>
      <c r="M626" s="69"/>
      <c r="N626" s="81"/>
      <c r="O626" s="81"/>
      <c r="P626" s="90"/>
      <c r="Q626" s="81"/>
      <c r="T626" s="41"/>
      <c r="U626" s="42"/>
      <c r="V626" s="41"/>
    </row>
    <row r="627" spans="8:22" ht="18.75" customHeight="1" x14ac:dyDescent="0.25">
      <c r="H627" s="81"/>
      <c r="I627" s="89"/>
      <c r="J627" s="77" t="s">
        <v>79</v>
      </c>
      <c r="K627" s="76"/>
      <c r="L627" s="76"/>
      <c r="M627" s="77" t="s">
        <v>81</v>
      </c>
      <c r="N627" s="77"/>
      <c r="O627" s="77"/>
      <c r="P627" s="90"/>
      <c r="Q627" s="81"/>
      <c r="T627" s="41"/>
      <c r="U627" s="42"/>
      <c r="V627" s="41"/>
    </row>
    <row r="628" spans="8:22" ht="9.75" customHeight="1" x14ac:dyDescent="0.25">
      <c r="H628" s="81"/>
      <c r="I628" s="89"/>
      <c r="J628" s="81"/>
      <c r="K628" s="81"/>
      <c r="L628" s="81"/>
      <c r="M628" s="81"/>
      <c r="N628" s="69"/>
      <c r="O628" s="69"/>
      <c r="P628" s="90"/>
      <c r="Q628" s="81"/>
      <c r="T628" s="41"/>
      <c r="U628" s="42"/>
      <c r="V628" s="41"/>
    </row>
    <row r="629" spans="8:22" ht="18.75" customHeight="1" x14ac:dyDescent="0.25">
      <c r="H629" s="81"/>
      <c r="I629" s="89"/>
      <c r="J629" s="130" t="str">
        <f>IF(ISERROR(INDEX(BASE!$M$6:$X$35,MATCH(BASE!$K$19,BASE!$M$6:$M$35,0),1)),"",INDEX(BASE!$M$6:$X$35,MATCH(BASE!$K$19,BASE!$M$6:$M$35,0),1))</f>
        <v/>
      </c>
      <c r="K629" s="130"/>
      <c r="L629" s="130"/>
      <c r="M629" s="77" t="s">
        <v>75</v>
      </c>
      <c r="N629" s="77"/>
      <c r="O629" s="77"/>
      <c r="P629" s="90"/>
      <c r="Q629" s="81"/>
      <c r="T629" s="41"/>
      <c r="U629" s="42"/>
      <c r="V629" s="41"/>
    </row>
    <row r="630" spans="8:22" ht="9.75" customHeight="1" x14ac:dyDescent="0.25">
      <c r="H630" s="81"/>
      <c r="I630" s="89"/>
      <c r="J630" s="81"/>
      <c r="K630" s="81"/>
      <c r="L630" s="81"/>
      <c r="M630" s="81"/>
      <c r="N630" s="77"/>
      <c r="O630" s="77"/>
      <c r="P630" s="90"/>
      <c r="Q630" s="81"/>
      <c r="T630" s="41"/>
      <c r="U630" s="42"/>
      <c r="V630" s="41"/>
    </row>
    <row r="631" spans="8:22" ht="18.75" customHeight="1" x14ac:dyDescent="0.25">
      <c r="H631" s="81"/>
      <c r="I631" s="89"/>
      <c r="J631" s="82" t="s">
        <v>76</v>
      </c>
      <c r="K631" s="82"/>
      <c r="L631" s="82"/>
      <c r="M631" s="82"/>
      <c r="N631" s="77"/>
      <c r="O631" s="77"/>
      <c r="P631" s="90"/>
      <c r="Q631" s="81"/>
      <c r="T631" s="41"/>
      <c r="U631" s="42"/>
      <c r="V631" s="41"/>
    </row>
    <row r="632" spans="8:22" ht="9.75" customHeight="1" x14ac:dyDescent="0.25">
      <c r="H632" s="81"/>
      <c r="I632" s="89"/>
      <c r="J632" s="69"/>
      <c r="K632" s="69"/>
      <c r="L632" s="69"/>
      <c r="M632" s="69"/>
      <c r="N632" s="69"/>
      <c r="O632" s="69"/>
      <c r="P632" s="90"/>
      <c r="Q632" s="81"/>
      <c r="T632" s="41"/>
      <c r="U632" s="42"/>
      <c r="V632" s="41"/>
    </row>
    <row r="633" spans="8:22" ht="18.75" customHeight="1" x14ac:dyDescent="0.25">
      <c r="H633" s="81"/>
      <c r="I633" s="89"/>
      <c r="J633" s="131" t="str">
        <f>IF(ISERROR(INDEX(BASE!$M$6:$X$35,MATCH(BASE!$K$19,BASE!$M$6:$M$35,0),7)),"",INDEX(BASE!$M$6:$X$35,MATCH(BASE!$K$19,BASE!$M$6:$M$35,0),7))</f>
        <v/>
      </c>
      <c r="K633" s="131"/>
      <c r="L633" s="131"/>
      <c r="M633" s="83"/>
      <c r="N633" s="69"/>
      <c r="O633" s="69"/>
      <c r="P633" s="90"/>
      <c r="Q633" s="81"/>
      <c r="T633" s="41"/>
      <c r="U633" s="42"/>
      <c r="V633" s="41"/>
    </row>
    <row r="634" spans="8:22" ht="11.25" customHeight="1" x14ac:dyDescent="0.25">
      <c r="H634" s="81"/>
      <c r="I634" s="89"/>
      <c r="J634" s="81"/>
      <c r="K634" s="81"/>
      <c r="L634" s="81"/>
      <c r="M634" s="81"/>
      <c r="N634" s="81"/>
      <c r="O634" s="81"/>
      <c r="P634" s="90"/>
      <c r="Q634" s="81"/>
      <c r="T634" s="41"/>
      <c r="U634" s="42"/>
      <c r="V634" s="41"/>
    </row>
    <row r="635" spans="8:22" ht="18.75" customHeight="1" x14ac:dyDescent="0.25">
      <c r="H635" s="81"/>
      <c r="I635" s="89"/>
      <c r="J635" s="77" t="s">
        <v>102</v>
      </c>
      <c r="K635" s="77"/>
      <c r="L635" s="77"/>
      <c r="M635" s="77"/>
      <c r="N635" s="69"/>
      <c r="O635" s="69"/>
      <c r="P635" s="90"/>
      <c r="Q635" s="81"/>
      <c r="T635" s="41"/>
      <c r="U635" s="42"/>
      <c r="V635" s="41"/>
    </row>
    <row r="636" spans="8:22" ht="18.75" customHeight="1" x14ac:dyDescent="0.25">
      <c r="H636" s="81"/>
      <c r="I636" s="89"/>
      <c r="J636" s="132" t="s">
        <v>100</v>
      </c>
      <c r="K636" s="132"/>
      <c r="L636" s="71"/>
      <c r="M636" s="132" t="s">
        <v>101</v>
      </c>
      <c r="N636" s="132"/>
      <c r="O636" s="132"/>
      <c r="P636" s="90"/>
      <c r="Q636" s="81"/>
      <c r="T636" s="41"/>
      <c r="U636" s="42"/>
      <c r="V636" s="41"/>
    </row>
    <row r="637" spans="8:22" ht="18.75" customHeight="1" x14ac:dyDescent="0.25">
      <c r="H637" s="81"/>
      <c r="I637" s="89"/>
      <c r="J637" s="128" t="str">
        <f>IF(ISERROR(INDEX(BASE!$M$6:$X$35,MATCH(BASE!$K$19,BASE!$M$6:$M$35,0),9)),"",INDEX(BASE!$M$6:$X$35,MATCH(BASE!$K$19,BASE!$M$6:$M$35,0),9))</f>
        <v/>
      </c>
      <c r="K637" s="128"/>
      <c r="L637" s="84"/>
      <c r="M637" s="129" t="str">
        <f>IF(ISERROR(INDEX(BASE!$M$6:$X$35,MATCH(BASE!$K$19,BASE!$M$6:$M$35,0),8)),"",INDEX(BASE!$M$6:$X$35,MATCH(BASE!$K$19,BASE!$M$6:$M$35,0),8))</f>
        <v/>
      </c>
      <c r="N637" s="129"/>
      <c r="O637" s="129"/>
      <c r="P637" s="90"/>
      <c r="Q637" s="81"/>
      <c r="T637" s="41"/>
      <c r="U637" s="42"/>
      <c r="V637" s="41"/>
    </row>
    <row r="638" spans="8:22" ht="18.75" customHeight="1" x14ac:dyDescent="0.25">
      <c r="H638" s="81"/>
      <c r="I638" s="89"/>
      <c r="J638" s="128" t="str">
        <f>IF(ISERROR(INDEX(BASE!$M$6:$X$35,MATCH(BASE!$K$19,BASE!$M$6:$M$35,0),10)),"",INDEX(BASE!$M$6:$X$35,MATCH(BASE!$K$19,BASE!$M$6:$M$35,0),10))</f>
        <v/>
      </c>
      <c r="K638" s="128"/>
      <c r="L638" s="84"/>
      <c r="M638" s="84"/>
      <c r="N638" s="69"/>
      <c r="O638" s="69"/>
      <c r="P638" s="90"/>
      <c r="Q638" s="81"/>
      <c r="T638" s="41"/>
      <c r="U638" s="42"/>
      <c r="V638" s="41"/>
    </row>
    <row r="639" spans="8:22" ht="18.75" customHeight="1" x14ac:dyDescent="0.25">
      <c r="H639" s="81"/>
      <c r="I639" s="89"/>
      <c r="J639" s="81"/>
      <c r="K639" s="81"/>
      <c r="L639" s="81"/>
      <c r="M639" s="81"/>
      <c r="N639" s="81"/>
      <c r="O639" s="81"/>
      <c r="P639" s="90"/>
      <c r="Q639" s="81"/>
      <c r="T639" s="41"/>
      <c r="U639" s="42"/>
      <c r="V639" s="41"/>
    </row>
    <row r="640" spans="8:22" ht="18.75" customHeight="1" x14ac:dyDescent="0.25">
      <c r="H640" s="81"/>
      <c r="I640" s="89"/>
      <c r="J640" s="69"/>
      <c r="K640" s="69"/>
      <c r="L640" s="69"/>
      <c r="M640" s="69"/>
      <c r="N640" s="69"/>
      <c r="O640" s="69"/>
      <c r="P640" s="90"/>
      <c r="Q640" s="81"/>
      <c r="T640" s="41"/>
      <c r="U640" s="42"/>
      <c r="V640" s="41"/>
    </row>
    <row r="641" spans="1:42" ht="26.25" customHeight="1" x14ac:dyDescent="0.25">
      <c r="H641" s="81"/>
      <c r="I641" s="89"/>
      <c r="J641" s="69"/>
      <c r="K641" s="69"/>
      <c r="L641" s="69"/>
      <c r="M641" s="69"/>
      <c r="N641" s="69"/>
      <c r="O641" s="69"/>
      <c r="P641" s="90"/>
      <c r="Q641" s="81"/>
      <c r="T641" s="41"/>
      <c r="U641" s="42"/>
      <c r="V641" s="41"/>
    </row>
    <row r="642" spans="1:42" ht="18.75" customHeight="1" x14ac:dyDescent="0.25">
      <c r="H642" s="81"/>
      <c r="I642" s="89"/>
      <c r="J642" s="85"/>
      <c r="K642" s="85"/>
      <c r="L642" s="85"/>
      <c r="M642" s="85"/>
      <c r="N642" s="69"/>
      <c r="O642" s="69"/>
      <c r="P642" s="90"/>
      <c r="Q642" s="81"/>
      <c r="T642" s="41"/>
      <c r="U642" s="42"/>
      <c r="V642" s="41"/>
    </row>
    <row r="643" spans="1:42" ht="18.75" customHeight="1" x14ac:dyDescent="0.25">
      <c r="F643" s="44"/>
      <c r="H643" s="81"/>
      <c r="I643" s="91"/>
      <c r="J643" s="86" t="s">
        <v>57</v>
      </c>
      <c r="K643" s="86"/>
      <c r="L643" s="86"/>
      <c r="M643" s="86"/>
      <c r="N643" s="79"/>
      <c r="O643" s="79"/>
      <c r="P643" s="92"/>
      <c r="Q643" s="81"/>
      <c r="T643" s="41"/>
      <c r="U643" s="42"/>
      <c r="V643" s="41"/>
    </row>
    <row r="644" spans="1:42" ht="18.75" customHeight="1" x14ac:dyDescent="0.25"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T644" s="41"/>
      <c r="U644" s="42"/>
      <c r="V644" s="41"/>
    </row>
    <row r="645" spans="1:42" s="4" customFormat="1" ht="18.75" customHeight="1" x14ac:dyDescent="0.25">
      <c r="A645" s="66"/>
      <c r="B645" s="25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T645" s="40"/>
      <c r="U645" s="40"/>
      <c r="V645" s="40"/>
      <c r="AP645" s="52" t="s">
        <v>88</v>
      </c>
    </row>
    <row r="646" spans="1:42" ht="18.75" customHeight="1" x14ac:dyDescent="0.25">
      <c r="A646" s="66"/>
      <c r="B646" s="25"/>
      <c r="C646" s="4"/>
      <c r="H646" s="81"/>
      <c r="I646" s="87"/>
      <c r="J646" s="70"/>
      <c r="K646" s="70"/>
      <c r="L646" s="70"/>
      <c r="M646" s="70"/>
      <c r="N646" s="70"/>
      <c r="O646" s="70"/>
      <c r="P646" s="88"/>
      <c r="Q646" s="81"/>
      <c r="T646" s="41"/>
      <c r="U646" s="42"/>
      <c r="V646" s="41"/>
    </row>
    <row r="647" spans="1:42" ht="18.75" customHeight="1" x14ac:dyDescent="0.25">
      <c r="A647" s="66"/>
      <c r="B647" s="25"/>
      <c r="C647" s="4"/>
      <c r="H647" s="81"/>
      <c r="I647" s="89"/>
      <c r="J647" s="71" t="s">
        <v>50</v>
      </c>
      <c r="K647" s="72"/>
      <c r="L647" s="72"/>
      <c r="M647" s="72"/>
      <c r="N647" s="69"/>
      <c r="O647" s="69"/>
      <c r="P647" s="90"/>
      <c r="Q647" s="81"/>
      <c r="T647" s="41"/>
      <c r="U647" s="42"/>
      <c r="V647" s="41"/>
    </row>
    <row r="648" spans="1:42" ht="11.25" customHeight="1" x14ac:dyDescent="0.25">
      <c r="A648" s="66"/>
      <c r="B648" s="25"/>
      <c r="C648" s="4"/>
      <c r="H648" s="81"/>
      <c r="I648" s="89"/>
      <c r="J648" s="69"/>
      <c r="K648" s="69"/>
      <c r="L648" s="69"/>
      <c r="M648" s="69"/>
      <c r="N648" s="69"/>
      <c r="O648" s="69"/>
      <c r="P648" s="90"/>
      <c r="Q648" s="81"/>
      <c r="T648" s="41"/>
      <c r="U648" s="42"/>
      <c r="V648" s="41"/>
    </row>
    <row r="649" spans="1:42" ht="18.75" customHeight="1" x14ac:dyDescent="0.25">
      <c r="A649" s="66"/>
      <c r="B649" s="25"/>
      <c r="C649" s="4"/>
      <c r="H649" s="81"/>
      <c r="I649" s="89"/>
      <c r="J649" s="68" t="str">
        <f>IF(ISERROR(INDEX(BASE!$M$6:$X$35,MATCH(BASE!$K$20,BASE!$M$6:$M$35,0),11)),"",INDEX(BASE!$M$6:$X$35,MATCH(BASE!$K$20,BASE!$M$6:$M$35,0),11))</f>
        <v/>
      </c>
      <c r="K649" s="73"/>
      <c r="L649" s="73"/>
      <c r="M649" s="73"/>
      <c r="N649" s="69"/>
      <c r="O649" s="69"/>
      <c r="P649" s="90"/>
      <c r="Q649" s="81"/>
      <c r="T649" s="41"/>
      <c r="U649" s="42"/>
      <c r="V649" s="41"/>
    </row>
    <row r="650" spans="1:42" ht="18.75" customHeight="1" x14ac:dyDescent="0.25">
      <c r="A650" s="66"/>
      <c r="B650" s="25"/>
      <c r="C650" s="4"/>
      <c r="H650" s="81"/>
      <c r="I650" s="89"/>
      <c r="J650" s="69"/>
      <c r="K650" s="69"/>
      <c r="L650" s="69"/>
      <c r="M650" s="69"/>
      <c r="N650" s="69"/>
      <c r="O650" s="69"/>
      <c r="P650" s="90"/>
      <c r="Q650" s="81"/>
      <c r="T650" s="41"/>
      <c r="U650" s="42"/>
      <c r="V650" s="41"/>
    </row>
    <row r="651" spans="1:42" ht="18.75" customHeight="1" x14ac:dyDescent="0.3">
      <c r="A651" s="66"/>
      <c r="B651" s="25"/>
      <c r="C651" s="4"/>
      <c r="H651" s="81"/>
      <c r="I651" s="89"/>
      <c r="J651" s="74" t="s">
        <v>99</v>
      </c>
      <c r="K651" s="74"/>
      <c r="L651" s="74"/>
      <c r="M651" s="74"/>
      <c r="N651" s="69"/>
      <c r="O651" s="69"/>
      <c r="P651" s="90"/>
      <c r="Q651" s="81"/>
      <c r="T651" s="41"/>
      <c r="U651" s="42"/>
      <c r="V651" s="41"/>
    </row>
    <row r="652" spans="1:42" ht="18.75" customHeight="1" x14ac:dyDescent="0.25">
      <c r="A652" s="66"/>
      <c r="B652" s="11"/>
      <c r="C652" s="4"/>
      <c r="E652" s="14"/>
      <c r="H652" s="81"/>
      <c r="I652" s="89"/>
      <c r="J652" s="71" t="s">
        <v>98</v>
      </c>
      <c r="K652" s="71"/>
      <c r="L652" s="71"/>
      <c r="M652" s="71"/>
      <c r="N652" s="69"/>
      <c r="O652" s="69"/>
      <c r="P652" s="90"/>
      <c r="Q652" s="81"/>
      <c r="T652" s="41"/>
      <c r="U652" s="42"/>
      <c r="V652" s="41"/>
    </row>
    <row r="653" spans="1:42" ht="26.25" customHeight="1" x14ac:dyDescent="0.25">
      <c r="A653" s="66"/>
      <c r="B653" s="11"/>
      <c r="C653" s="4"/>
      <c r="H653" s="81"/>
      <c r="I653" s="89"/>
      <c r="J653" s="72" t="s">
        <v>51</v>
      </c>
      <c r="K653" s="72"/>
      <c r="L653" s="72"/>
      <c r="M653" s="72"/>
      <c r="N653" s="69"/>
      <c r="O653" s="69"/>
      <c r="P653" s="90"/>
      <c r="Q653" s="81"/>
      <c r="T653" s="41"/>
      <c r="U653" s="42"/>
      <c r="V653" s="41"/>
    </row>
    <row r="654" spans="1:42" ht="18.75" customHeight="1" x14ac:dyDescent="0.25">
      <c r="A654" s="66"/>
      <c r="B654" s="11"/>
      <c r="C654" s="4"/>
      <c r="H654" s="81"/>
      <c r="I654" s="89"/>
      <c r="J654" s="69"/>
      <c r="K654" s="69"/>
      <c r="L654" s="69"/>
      <c r="M654" s="69"/>
      <c r="N654" s="69"/>
      <c r="O654" s="69"/>
      <c r="P654" s="90"/>
      <c r="Q654" s="81"/>
      <c r="T654" s="41"/>
      <c r="U654" s="42"/>
      <c r="V654" s="41"/>
    </row>
    <row r="655" spans="1:42" ht="18.75" customHeight="1" x14ac:dyDescent="0.25">
      <c r="A655" s="66"/>
      <c r="B655" s="11"/>
      <c r="C655" s="4"/>
      <c r="E655" s="14"/>
      <c r="H655" s="81"/>
      <c r="I655" s="89"/>
      <c r="J655" s="75"/>
      <c r="K655" s="75"/>
      <c r="L655" s="75"/>
      <c r="M655" s="75"/>
      <c r="N655" s="69"/>
      <c r="O655" s="69"/>
      <c r="P655" s="90"/>
      <c r="Q655" s="81"/>
      <c r="T655" s="41"/>
      <c r="U655" s="42"/>
      <c r="V655" s="41"/>
    </row>
    <row r="656" spans="1:42" ht="18.75" customHeight="1" x14ac:dyDescent="0.25">
      <c r="A656" s="66"/>
      <c r="B656" s="11"/>
      <c r="C656" s="4"/>
      <c r="H656" s="81"/>
      <c r="I656" s="89"/>
      <c r="J656" s="76"/>
      <c r="K656" s="76"/>
      <c r="L656" s="76" t="s">
        <v>52</v>
      </c>
      <c r="M656" s="136" t="str">
        <f>IF(ISERROR(INDEX(BASE!$M$6:$X$35,MATCH(BASE!$K$20,BASE!$M$6:$M$35,0),3)),"",INDEX(BASE!$M$6:$X$35,MATCH(BASE!$K$20,BASE!$M$6:$M$35,0),3))</f>
        <v/>
      </c>
      <c r="N656" s="136"/>
      <c r="O656" s="136"/>
      <c r="P656" s="90"/>
      <c r="Q656" s="81"/>
      <c r="T656" s="41"/>
      <c r="U656" s="42"/>
      <c r="V656" s="41"/>
    </row>
    <row r="657" spans="1:22" ht="18.75" customHeight="1" x14ac:dyDescent="0.25">
      <c r="A657" s="66"/>
      <c r="B657" s="11"/>
      <c r="C657" s="4"/>
      <c r="H657" s="81"/>
      <c r="I657" s="89"/>
      <c r="J657" s="69"/>
      <c r="K657" s="69"/>
      <c r="L657" s="69"/>
      <c r="M657" s="69"/>
      <c r="N657" s="69"/>
      <c r="O657" s="69"/>
      <c r="P657" s="90"/>
      <c r="Q657" s="81"/>
      <c r="T657" s="41"/>
      <c r="U657" s="42"/>
      <c r="V657" s="41"/>
    </row>
    <row r="658" spans="1:22" ht="18.75" customHeight="1" x14ac:dyDescent="0.25">
      <c r="A658" s="66"/>
      <c r="B658" s="11"/>
      <c r="C658" s="4"/>
      <c r="E658" s="14"/>
      <c r="H658" s="81"/>
      <c r="I658" s="89"/>
      <c r="J658" s="76"/>
      <c r="K658" s="76"/>
      <c r="L658" s="77" t="s">
        <v>53</v>
      </c>
      <c r="M658" s="136" t="str">
        <f>IF(ISERROR(INDEX(BASE!$M$6:$X$35,MATCH(BASE!$K$20,BASE!$M$6:$M$35,0),4)),"",INDEX(BASE!$M$6:$X$35,MATCH(BASE!$K$20,BASE!$M$6:$M$35,0),4))</f>
        <v/>
      </c>
      <c r="N658" s="136"/>
      <c r="O658" s="136"/>
      <c r="P658" s="90"/>
      <c r="Q658" s="81"/>
      <c r="T658" s="41"/>
      <c r="U658" s="42"/>
      <c r="V658" s="41"/>
    </row>
    <row r="659" spans="1:22" ht="18.75" customHeight="1" x14ac:dyDescent="0.25">
      <c r="A659" s="66"/>
      <c r="B659" s="11"/>
      <c r="C659" s="4"/>
      <c r="H659" s="81"/>
      <c r="I659" s="89"/>
      <c r="J659" s="69"/>
      <c r="K659" s="69"/>
      <c r="L659" s="69"/>
      <c r="M659" s="69"/>
      <c r="N659" s="69"/>
      <c r="O659" s="69"/>
      <c r="P659" s="90"/>
      <c r="Q659" s="81"/>
      <c r="T659" s="41"/>
      <c r="U659" s="42"/>
      <c r="V659" s="41"/>
    </row>
    <row r="660" spans="1:22" ht="18.75" customHeight="1" x14ac:dyDescent="0.25">
      <c r="A660" s="67"/>
      <c r="B660" s="67"/>
      <c r="C660" s="4"/>
      <c r="H660" s="81"/>
      <c r="I660" s="89"/>
      <c r="J660" s="76"/>
      <c r="K660" s="76"/>
      <c r="L660" s="135" t="s">
        <v>54</v>
      </c>
      <c r="M660" s="135"/>
      <c r="N660" s="133" t="str">
        <f>IF(ISERROR(INDEX(BASE!$M$6:$X$35,MATCH(BASE!$K$20,BASE!$M$6:$M$35,0),6)),"",INDEX(BASE!$M$6:$X$35,MATCH(BASE!$K$20,BASE!$M$6:$M$35,0),6))</f>
        <v/>
      </c>
      <c r="O660" s="133"/>
      <c r="P660" s="90"/>
      <c r="Q660" s="81"/>
      <c r="T660" s="41"/>
      <c r="U660" s="42"/>
      <c r="V660" s="41"/>
    </row>
    <row r="661" spans="1:22" ht="18.75" customHeight="1" x14ac:dyDescent="0.25">
      <c r="A661" s="67"/>
      <c r="B661" s="67"/>
      <c r="C661" s="4"/>
      <c r="E661" s="14"/>
      <c r="H661" s="81"/>
      <c r="I661" s="89"/>
      <c r="J661" s="69"/>
      <c r="K661" s="69"/>
      <c r="L661" s="69"/>
      <c r="M661" s="69"/>
      <c r="N661" s="69"/>
      <c r="O661" s="69"/>
      <c r="P661" s="90"/>
      <c r="Q661" s="81"/>
      <c r="T661" s="41"/>
      <c r="U661" s="42"/>
      <c r="V661" s="41"/>
    </row>
    <row r="662" spans="1:22" ht="23.25" customHeight="1" x14ac:dyDescent="0.3">
      <c r="A662" s="67"/>
      <c r="B662" s="67"/>
      <c r="C662" s="4"/>
      <c r="H662" s="81"/>
      <c r="I662" s="89"/>
      <c r="J662" s="69"/>
      <c r="K662" s="69"/>
      <c r="L662" s="78" t="s">
        <v>58</v>
      </c>
      <c r="M662" s="69"/>
      <c r="N662" s="78"/>
      <c r="O662" s="77"/>
      <c r="P662" s="90"/>
      <c r="Q662" s="81"/>
      <c r="T662" s="41"/>
      <c r="U662" s="42"/>
      <c r="V662" s="41"/>
    </row>
    <row r="663" spans="1:22" ht="11.25" customHeight="1" x14ac:dyDescent="0.25">
      <c r="A663" s="67"/>
      <c r="B663" s="67"/>
      <c r="C663" s="4"/>
      <c r="H663" s="81"/>
      <c r="I663" s="89"/>
      <c r="J663" s="69"/>
      <c r="K663" s="69"/>
      <c r="L663" s="69"/>
      <c r="M663" s="69"/>
      <c r="N663" s="69"/>
      <c r="O663" s="69"/>
      <c r="P663" s="90"/>
      <c r="Q663" s="81"/>
      <c r="T663" s="41"/>
      <c r="U663" s="42"/>
      <c r="V663" s="41"/>
    </row>
    <row r="664" spans="1:22" ht="23.25" customHeight="1" x14ac:dyDescent="0.3">
      <c r="A664" s="67"/>
      <c r="B664" s="67"/>
      <c r="C664" s="4"/>
      <c r="H664" s="81"/>
      <c r="I664" s="89"/>
      <c r="J664" s="69"/>
      <c r="K664" s="69"/>
      <c r="L664" s="134" t="str">
        <f>IF(ISERROR(INDEX(BASE!$M$6:$X$35,MATCH(BASE!$K$20,BASE!$M$6:$M$35,0),12)),"",INDEX(BASE!$M$6:$X$35,MATCH(BASE!$K$20,BASE!$M$6:$M$35,0),12))</f>
        <v/>
      </c>
      <c r="M664" s="134"/>
      <c r="N664" s="134"/>
      <c r="O664" s="134"/>
      <c r="P664" s="90"/>
      <c r="Q664" s="81"/>
      <c r="T664" s="41"/>
      <c r="U664" s="42"/>
      <c r="V664" s="41"/>
    </row>
    <row r="665" spans="1:22" ht="18.75" customHeight="1" x14ac:dyDescent="0.25">
      <c r="A665" s="67"/>
      <c r="B665" s="67"/>
      <c r="C665" s="4"/>
      <c r="H665" s="81"/>
      <c r="I665" s="91"/>
      <c r="J665" s="79"/>
      <c r="K665" s="79"/>
      <c r="L665" s="79"/>
      <c r="M665" s="79"/>
      <c r="N665" s="79"/>
      <c r="O665" s="79"/>
      <c r="P665" s="92"/>
      <c r="Q665" s="81"/>
      <c r="T665" s="41"/>
      <c r="U665" s="42"/>
      <c r="V665" s="41"/>
    </row>
    <row r="666" spans="1:22" ht="26.25" customHeight="1" x14ac:dyDescent="0.25">
      <c r="A666" s="67"/>
      <c r="B666" s="67"/>
      <c r="C666" s="4"/>
      <c r="H666" s="81"/>
      <c r="I666" s="80"/>
      <c r="J666" s="80"/>
      <c r="K666" s="80"/>
      <c r="L666" s="80"/>
      <c r="M666" s="80"/>
      <c r="N666" s="80"/>
      <c r="O666" s="80"/>
      <c r="P666" s="80"/>
      <c r="Q666" s="81"/>
      <c r="T666" s="41"/>
      <c r="U666" s="42"/>
      <c r="V666" s="41"/>
    </row>
    <row r="667" spans="1:22" ht="26.25" customHeight="1" x14ac:dyDescent="0.25">
      <c r="A667" s="67"/>
      <c r="B667" s="67"/>
      <c r="C667" s="4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T667" s="41"/>
      <c r="U667" s="42"/>
      <c r="V667" s="41"/>
    </row>
    <row r="668" spans="1:22" ht="18.75" customHeight="1" x14ac:dyDescent="0.25">
      <c r="A668" s="67"/>
      <c r="B668" s="67"/>
      <c r="C668" s="4"/>
      <c r="H668" s="81"/>
      <c r="I668" s="87"/>
      <c r="J668" s="70"/>
      <c r="K668" s="70"/>
      <c r="L668" s="70"/>
      <c r="M668" s="70"/>
      <c r="N668" s="70"/>
      <c r="O668" s="70"/>
      <c r="P668" s="88"/>
      <c r="Q668" s="81"/>
      <c r="T668" s="41"/>
      <c r="U668" s="42"/>
      <c r="V668" s="41"/>
    </row>
    <row r="669" spans="1:22" ht="18" customHeight="1" x14ac:dyDescent="0.25">
      <c r="A669" s="67"/>
      <c r="B669" s="67"/>
      <c r="C669" s="4"/>
      <c r="H669" s="81"/>
      <c r="I669" s="89"/>
      <c r="J669" s="71" t="s">
        <v>50</v>
      </c>
      <c r="K669" s="71"/>
      <c r="L669" s="71"/>
      <c r="M669" s="71"/>
      <c r="N669" s="69"/>
      <c r="O669" s="69"/>
      <c r="P669" s="90"/>
      <c r="Q669" s="81"/>
      <c r="T669" s="41"/>
      <c r="U669" s="42"/>
      <c r="V669" s="41"/>
    </row>
    <row r="670" spans="1:22" ht="11.25" customHeight="1" x14ac:dyDescent="0.25">
      <c r="A670" s="43"/>
      <c r="B670" s="11"/>
      <c r="H670" s="81"/>
      <c r="I670" s="89"/>
      <c r="J670" s="69"/>
      <c r="K670" s="69"/>
      <c r="L670" s="69"/>
      <c r="M670" s="69"/>
      <c r="N670" s="69"/>
      <c r="O670" s="69"/>
      <c r="P670" s="90"/>
      <c r="Q670" s="81"/>
      <c r="T670" s="41"/>
      <c r="U670" s="42"/>
      <c r="V670" s="41"/>
    </row>
    <row r="671" spans="1:22" ht="18.75" customHeight="1" x14ac:dyDescent="0.25">
      <c r="A671" s="43"/>
      <c r="B671" s="11"/>
      <c r="H671" s="81"/>
      <c r="I671" s="89"/>
      <c r="J671" s="68" t="str">
        <f>IF(ISERROR(INDEX(BASE!$M$6:$X$35,MATCH(BASE!$K$21,BASE!$M$6:$M$35,0),11)),"",INDEX(BASE!$M$6:$X$35,MATCH(BASE!$K$21,BASE!$M$6:$M$35,0),11))</f>
        <v/>
      </c>
      <c r="K671" s="73"/>
      <c r="L671" s="73"/>
      <c r="M671" s="73"/>
      <c r="N671" s="69"/>
      <c r="O671" s="69"/>
      <c r="P671" s="90"/>
      <c r="Q671" s="81"/>
      <c r="T671" s="41"/>
      <c r="U671" s="42"/>
      <c r="V671" s="41"/>
    </row>
    <row r="672" spans="1:22" ht="18.75" customHeight="1" x14ac:dyDescent="0.25">
      <c r="A672" s="20"/>
      <c r="H672" s="81"/>
      <c r="I672" s="89"/>
      <c r="J672" s="69"/>
      <c r="K672" s="69"/>
      <c r="L672" s="69"/>
      <c r="M672" s="69"/>
      <c r="N672" s="69"/>
      <c r="O672" s="69"/>
      <c r="P672" s="90"/>
      <c r="Q672" s="81"/>
      <c r="T672" s="41"/>
      <c r="U672" s="42"/>
      <c r="V672" s="41"/>
    </row>
    <row r="673" spans="1:22" ht="18.75" customHeight="1" x14ac:dyDescent="0.3">
      <c r="A673" s="20"/>
      <c r="H673" s="81"/>
      <c r="I673" s="89"/>
      <c r="J673" s="74" t="s">
        <v>99</v>
      </c>
      <c r="K673" s="74"/>
      <c r="L673" s="74"/>
      <c r="M673" s="74"/>
      <c r="N673" s="69"/>
      <c r="O673" s="69"/>
      <c r="P673" s="90"/>
      <c r="Q673" s="81"/>
      <c r="T673" s="41"/>
      <c r="U673" s="42"/>
      <c r="V673" s="41"/>
    </row>
    <row r="674" spans="1:22" ht="18.75" customHeight="1" x14ac:dyDescent="0.25">
      <c r="A674" s="20"/>
      <c r="H674" s="81"/>
      <c r="I674" s="89"/>
      <c r="J674" s="71" t="s">
        <v>98</v>
      </c>
      <c r="K674" s="71"/>
      <c r="L674" s="71"/>
      <c r="M674" s="71"/>
      <c r="N674" s="69"/>
      <c r="O674" s="69"/>
      <c r="P674" s="90"/>
      <c r="Q674" s="81"/>
      <c r="T674" s="41"/>
      <c r="U674" s="42"/>
      <c r="V674" s="41"/>
    </row>
    <row r="675" spans="1:22" ht="26.25" customHeight="1" x14ac:dyDescent="0.25">
      <c r="H675" s="81"/>
      <c r="I675" s="89"/>
      <c r="J675" s="72" t="s">
        <v>51</v>
      </c>
      <c r="K675" s="72"/>
      <c r="L675" s="72"/>
      <c r="M675" s="72"/>
      <c r="N675" s="69"/>
      <c r="O675" s="69"/>
      <c r="P675" s="90"/>
      <c r="Q675" s="81"/>
      <c r="T675" s="41"/>
      <c r="U675" s="42"/>
      <c r="V675" s="41"/>
    </row>
    <row r="676" spans="1:22" ht="18.75" customHeight="1" x14ac:dyDescent="0.25">
      <c r="H676" s="81"/>
      <c r="I676" s="89"/>
      <c r="J676" s="72"/>
      <c r="K676" s="69"/>
      <c r="L676" s="69"/>
      <c r="M676" s="69"/>
      <c r="N676" s="69"/>
      <c r="O676" s="69"/>
      <c r="P676" s="90"/>
      <c r="Q676" s="81"/>
      <c r="T676" s="41"/>
      <c r="U676" s="42"/>
      <c r="V676" s="41"/>
    </row>
    <row r="677" spans="1:22" ht="18.75" customHeight="1" x14ac:dyDescent="0.25">
      <c r="H677" s="81"/>
      <c r="I677" s="89"/>
      <c r="J677" s="69"/>
      <c r="K677" s="69"/>
      <c r="L677" s="69"/>
      <c r="M677" s="69"/>
      <c r="N677" s="69"/>
      <c r="O677" s="69"/>
      <c r="P677" s="90"/>
      <c r="Q677" s="81"/>
      <c r="T677" s="41"/>
      <c r="U677" s="42"/>
      <c r="V677" s="41"/>
    </row>
    <row r="678" spans="1:22" ht="18.75" customHeight="1" x14ac:dyDescent="0.25">
      <c r="H678" s="81"/>
      <c r="I678" s="89"/>
      <c r="J678" s="76"/>
      <c r="K678" s="76"/>
      <c r="L678" s="76" t="s">
        <v>52</v>
      </c>
      <c r="M678" s="136" t="str">
        <f>IF(ISERROR(INDEX(BASE!$M$6:$X$35,MATCH(BASE!$K$21,BASE!$M$6:$M$35,0),3)),"",INDEX(BASE!$M$6:$X$35,MATCH(BASE!$K$21,BASE!$M$6:$M$35,0),3))</f>
        <v/>
      </c>
      <c r="N678" s="136"/>
      <c r="O678" s="136"/>
      <c r="P678" s="90"/>
      <c r="Q678" s="81"/>
      <c r="T678" s="41"/>
      <c r="U678" s="42"/>
      <c r="V678" s="41"/>
    </row>
    <row r="679" spans="1:22" ht="18.75" customHeight="1" x14ac:dyDescent="0.25">
      <c r="H679" s="81"/>
      <c r="I679" s="89"/>
      <c r="J679" s="69"/>
      <c r="K679" s="69"/>
      <c r="L679" s="69"/>
      <c r="M679" s="69"/>
      <c r="N679" s="69"/>
      <c r="O679" s="69"/>
      <c r="P679" s="90"/>
      <c r="Q679" s="81"/>
      <c r="T679" s="41"/>
      <c r="U679" s="42"/>
      <c r="V679" s="41"/>
    </row>
    <row r="680" spans="1:22" ht="18.75" customHeight="1" x14ac:dyDescent="0.25">
      <c r="H680" s="81"/>
      <c r="I680" s="89"/>
      <c r="J680" s="76"/>
      <c r="K680" s="76"/>
      <c r="L680" s="77" t="s">
        <v>53</v>
      </c>
      <c r="M680" s="136" t="str">
        <f>IF(ISERROR(INDEX(BASE!$M$6:$X$35,MATCH(BASE!$K$21,BASE!$M$6:$M$35,0),4)),"",INDEX(BASE!$M$6:$X$35,MATCH(BASE!$K$21,BASE!$M$6:$M$35,0),4))</f>
        <v/>
      </c>
      <c r="N680" s="136"/>
      <c r="O680" s="136"/>
      <c r="P680" s="90"/>
      <c r="Q680" s="81"/>
      <c r="T680" s="41"/>
      <c r="U680" s="42"/>
      <c r="V680" s="41"/>
    </row>
    <row r="681" spans="1:22" ht="18.75" customHeight="1" x14ac:dyDescent="0.25">
      <c r="H681" s="81"/>
      <c r="I681" s="89"/>
      <c r="J681" s="69"/>
      <c r="K681" s="69"/>
      <c r="L681" s="69"/>
      <c r="M681" s="69"/>
      <c r="N681" s="69"/>
      <c r="O681" s="69"/>
      <c r="P681" s="90"/>
      <c r="Q681" s="81"/>
      <c r="T681" s="41"/>
      <c r="U681" s="42"/>
      <c r="V681" s="41"/>
    </row>
    <row r="682" spans="1:22" ht="18.75" customHeight="1" x14ac:dyDescent="0.3">
      <c r="D682" s="4"/>
      <c r="E682" s="54"/>
      <c r="H682" s="81"/>
      <c r="I682" s="89"/>
      <c r="J682" s="76"/>
      <c r="K682" s="76"/>
      <c r="L682" s="77" t="s">
        <v>54</v>
      </c>
      <c r="M682" s="76"/>
      <c r="N682" s="133" t="str">
        <f>IF(ISERROR(INDEX(BASE!$M$6:$X$35,MATCH(BASE!$K$21,BASE!$M$6:$M$35,0),6)),"",INDEX(BASE!$M$6:$X$35,MATCH(BASE!$K$21,BASE!$M$6:$M$35,0),6))</f>
        <v/>
      </c>
      <c r="O682" s="133"/>
      <c r="P682" s="90"/>
      <c r="Q682" s="81"/>
      <c r="T682" s="41"/>
      <c r="U682" s="42"/>
      <c r="V682" s="41"/>
    </row>
    <row r="683" spans="1:22" ht="18.75" customHeight="1" x14ac:dyDescent="0.3">
      <c r="D683" s="4"/>
      <c r="E683" s="55"/>
      <c r="H683" s="81"/>
      <c r="I683" s="89"/>
      <c r="J683" s="69"/>
      <c r="K683" s="69"/>
      <c r="L683" s="69"/>
      <c r="M683" s="69"/>
      <c r="N683" s="69"/>
      <c r="O683" s="69"/>
      <c r="P683" s="90"/>
      <c r="Q683" s="81"/>
      <c r="T683" s="41"/>
      <c r="U683" s="42"/>
      <c r="V683" s="41"/>
    </row>
    <row r="684" spans="1:22" ht="23.25" customHeight="1" x14ac:dyDescent="0.3">
      <c r="D684" s="56"/>
      <c r="E684" s="57"/>
      <c r="H684" s="81"/>
      <c r="I684" s="89"/>
      <c r="J684" s="69"/>
      <c r="K684" s="69"/>
      <c r="L684" s="78" t="s">
        <v>58</v>
      </c>
      <c r="M684" s="69"/>
      <c r="N684" s="78"/>
      <c r="O684" s="77"/>
      <c r="P684" s="90"/>
      <c r="Q684" s="81"/>
      <c r="T684" s="41"/>
      <c r="U684" s="42"/>
      <c r="V684" s="41"/>
    </row>
    <row r="685" spans="1:22" ht="11.25" customHeight="1" x14ac:dyDescent="0.25">
      <c r="D685" s="4"/>
      <c r="E685" s="4"/>
      <c r="H685" s="81"/>
      <c r="I685" s="89"/>
      <c r="J685" s="69"/>
      <c r="K685" s="69"/>
      <c r="L685" s="69"/>
      <c r="M685" s="69"/>
      <c r="N685" s="69"/>
      <c r="O685" s="69"/>
      <c r="P685" s="90"/>
      <c r="Q685" s="81"/>
      <c r="T685" s="41"/>
      <c r="U685" s="42"/>
      <c r="V685" s="41"/>
    </row>
    <row r="686" spans="1:22" ht="23.25" customHeight="1" x14ac:dyDescent="0.3">
      <c r="D686" s="56"/>
      <c r="E686" s="57"/>
      <c r="H686" s="81"/>
      <c r="I686" s="89"/>
      <c r="J686" s="69"/>
      <c r="K686" s="69"/>
      <c r="L686" s="134" t="str">
        <f>IF(ISERROR(INDEX(BASE!$M$6:$X$35,MATCH(BASE!$K$21,BASE!$M$6:$M$35,0),12)),"",INDEX(BASE!$M$6:$X$35,MATCH(BASE!$K$21,BASE!$M$6:$M$35,0),12))</f>
        <v/>
      </c>
      <c r="M686" s="134"/>
      <c r="N686" s="134"/>
      <c r="O686" s="134"/>
      <c r="P686" s="90"/>
      <c r="Q686" s="81"/>
      <c r="T686" s="41"/>
      <c r="U686" s="42"/>
      <c r="V686" s="41"/>
    </row>
    <row r="687" spans="1:22" ht="18.75" customHeight="1" x14ac:dyDescent="0.25">
      <c r="H687" s="81"/>
      <c r="I687" s="91"/>
      <c r="J687" s="79"/>
      <c r="K687" s="79"/>
      <c r="L687" s="79"/>
      <c r="M687" s="79"/>
      <c r="N687" s="79"/>
      <c r="O687" s="79"/>
      <c r="P687" s="92"/>
      <c r="Q687" s="81"/>
      <c r="T687" s="41"/>
      <c r="U687" s="42"/>
      <c r="V687" s="41"/>
    </row>
    <row r="688" spans="1:22" ht="18.75" customHeight="1" x14ac:dyDescent="0.25"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T688" s="41"/>
      <c r="U688" s="42"/>
      <c r="V688" s="41"/>
    </row>
    <row r="689" spans="8:22" ht="18.75" customHeight="1" x14ac:dyDescent="0.25"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T689" s="41"/>
      <c r="U689" s="42"/>
      <c r="V689" s="41"/>
    </row>
    <row r="690" spans="8:22" ht="18.75" customHeight="1" x14ac:dyDescent="0.25">
      <c r="H690" s="81"/>
      <c r="I690" s="87"/>
      <c r="J690" s="70"/>
      <c r="K690" s="70"/>
      <c r="L690" s="70"/>
      <c r="M690" s="70"/>
      <c r="N690" s="70"/>
      <c r="O690" s="70"/>
      <c r="P690" s="88"/>
      <c r="Q690" s="81"/>
      <c r="T690" s="41"/>
      <c r="U690" s="42"/>
      <c r="V690" s="41"/>
    </row>
    <row r="691" spans="8:22" ht="18.75" customHeight="1" x14ac:dyDescent="0.25">
      <c r="H691" s="81"/>
      <c r="I691" s="89"/>
      <c r="J691" s="69"/>
      <c r="K691" s="69"/>
      <c r="L691" s="69"/>
      <c r="M691" s="69"/>
      <c r="N691" s="69"/>
      <c r="O691" s="69"/>
      <c r="P691" s="90"/>
      <c r="Q691" s="81"/>
      <c r="T691" s="41"/>
      <c r="U691" s="42"/>
      <c r="V691" s="41"/>
    </row>
    <row r="692" spans="8:22" ht="18.75" customHeight="1" x14ac:dyDescent="0.25">
      <c r="H692" s="81"/>
      <c r="I692" s="89"/>
      <c r="J692" s="69"/>
      <c r="K692" s="69"/>
      <c r="L692" s="69"/>
      <c r="M692" s="69"/>
      <c r="N692" s="69"/>
      <c r="O692" s="69"/>
      <c r="P692" s="90"/>
      <c r="Q692" s="81"/>
      <c r="T692" s="41"/>
      <c r="U692" s="42"/>
      <c r="V692" s="41"/>
    </row>
    <row r="693" spans="8:22" ht="18.75" customHeight="1" x14ac:dyDescent="0.25">
      <c r="H693" s="81"/>
      <c r="I693" s="89"/>
      <c r="J693" s="76" t="s">
        <v>77</v>
      </c>
      <c r="K693" s="130" t="str">
        <f>IF(ISERROR(INDEX(BASE!$M$6:$X$35,MATCH(BASE!$K$20,BASE!$M$6:$M$35,0),10)),"",INDEX(BASE!$M$6:$X$35,MATCH(BASE!$K$20,BASE!$M$6:$M$35,0),10))</f>
        <v/>
      </c>
      <c r="L693" s="130"/>
      <c r="M693" s="130"/>
      <c r="N693" s="130"/>
      <c r="O693" s="76" t="s">
        <v>80</v>
      </c>
      <c r="P693" s="90"/>
      <c r="Q693" s="81"/>
      <c r="T693" s="40"/>
      <c r="U693" s="42"/>
      <c r="V693" s="41"/>
    </row>
    <row r="694" spans="8:22" ht="9.75" customHeight="1" x14ac:dyDescent="0.25">
      <c r="H694" s="81"/>
      <c r="I694" s="89"/>
      <c r="J694" s="69"/>
      <c r="K694" s="69"/>
      <c r="L694" s="69"/>
      <c r="M694" s="69"/>
      <c r="N694" s="81"/>
      <c r="O694" s="81"/>
      <c r="P694" s="90"/>
      <c r="Q694" s="81"/>
      <c r="T694" s="41"/>
      <c r="U694" s="42"/>
      <c r="V694" s="41"/>
    </row>
    <row r="695" spans="8:22" ht="18.75" customHeight="1" x14ac:dyDescent="0.25">
      <c r="H695" s="81"/>
      <c r="I695" s="89"/>
      <c r="J695" s="77" t="s">
        <v>79</v>
      </c>
      <c r="K695" s="76"/>
      <c r="L695" s="76"/>
      <c r="M695" s="77" t="s">
        <v>81</v>
      </c>
      <c r="N695" s="77"/>
      <c r="O695" s="77"/>
      <c r="P695" s="90"/>
      <c r="Q695" s="81"/>
      <c r="T695" s="41"/>
      <c r="U695" s="42"/>
      <c r="V695" s="41"/>
    </row>
    <row r="696" spans="8:22" ht="9.75" customHeight="1" x14ac:dyDescent="0.25">
      <c r="H696" s="81"/>
      <c r="I696" s="89"/>
      <c r="J696" s="81"/>
      <c r="K696" s="81"/>
      <c r="L696" s="81"/>
      <c r="M696" s="81"/>
      <c r="N696" s="69"/>
      <c r="O696" s="69"/>
      <c r="P696" s="90"/>
      <c r="Q696" s="81"/>
      <c r="T696" s="41"/>
      <c r="U696" s="42"/>
      <c r="V696" s="41"/>
    </row>
    <row r="697" spans="8:22" ht="18.75" customHeight="1" x14ac:dyDescent="0.25">
      <c r="H697" s="81"/>
      <c r="I697" s="89"/>
      <c r="J697" s="130" t="str">
        <f>IF(ISERROR(INDEX(BASE!$M$6:$X$35,MATCH(BASE!$K$20,BASE!$M$6:$M$35,0),1)),"",INDEX(BASE!$M$6:$X$35,MATCH(BASE!$K$20,BASE!$M$6:$M$35,0),1))</f>
        <v/>
      </c>
      <c r="K697" s="130"/>
      <c r="L697" s="130"/>
      <c r="M697" s="77" t="s">
        <v>75</v>
      </c>
      <c r="N697" s="77"/>
      <c r="O697" s="77"/>
      <c r="P697" s="90"/>
      <c r="Q697" s="81"/>
      <c r="T697" s="41"/>
      <c r="U697" s="42"/>
      <c r="V697" s="41"/>
    </row>
    <row r="698" spans="8:22" ht="9.75" customHeight="1" x14ac:dyDescent="0.25">
      <c r="H698" s="81"/>
      <c r="I698" s="89"/>
      <c r="J698" s="81"/>
      <c r="K698" s="81"/>
      <c r="L698" s="81"/>
      <c r="M698" s="81"/>
      <c r="N698" s="77"/>
      <c r="O698" s="77"/>
      <c r="P698" s="90"/>
      <c r="Q698" s="81"/>
      <c r="T698" s="41"/>
      <c r="U698" s="42"/>
      <c r="V698" s="41"/>
    </row>
    <row r="699" spans="8:22" ht="18.75" customHeight="1" x14ac:dyDescent="0.25">
      <c r="H699" s="81"/>
      <c r="I699" s="89"/>
      <c r="J699" s="82" t="s">
        <v>76</v>
      </c>
      <c r="K699" s="82"/>
      <c r="L699" s="82"/>
      <c r="M699" s="82"/>
      <c r="N699" s="77"/>
      <c r="O699" s="77"/>
      <c r="P699" s="90"/>
      <c r="Q699" s="81"/>
      <c r="T699" s="41"/>
      <c r="U699" s="42"/>
      <c r="V699" s="41"/>
    </row>
    <row r="700" spans="8:22" ht="9.75" customHeight="1" x14ac:dyDescent="0.25">
      <c r="H700" s="81"/>
      <c r="I700" s="89"/>
      <c r="J700" s="69"/>
      <c r="K700" s="69"/>
      <c r="L700" s="69"/>
      <c r="M700" s="69"/>
      <c r="N700" s="69"/>
      <c r="O700" s="69"/>
      <c r="P700" s="90"/>
      <c r="Q700" s="81"/>
      <c r="T700" s="41"/>
      <c r="U700" s="42"/>
      <c r="V700" s="41"/>
    </row>
    <row r="701" spans="8:22" ht="18.75" customHeight="1" x14ac:dyDescent="0.25">
      <c r="H701" s="81"/>
      <c r="I701" s="89"/>
      <c r="J701" s="131" t="str">
        <f>IF(ISERROR(INDEX(BASE!$M$6:$X$35,MATCH(BASE!$K$20,BASE!$M$6:$M$35,0),7)),"",INDEX(BASE!$M$6:$X$35,MATCH(BASE!$K$20,BASE!$M$6:$M$35,0),7))</f>
        <v/>
      </c>
      <c r="K701" s="131"/>
      <c r="L701" s="131"/>
      <c r="M701" s="83"/>
      <c r="N701" s="69"/>
      <c r="O701" s="69"/>
      <c r="P701" s="90"/>
      <c r="Q701" s="81"/>
      <c r="T701" s="41"/>
      <c r="U701" s="42"/>
      <c r="V701" s="41"/>
    </row>
    <row r="702" spans="8:22" ht="11.25" customHeight="1" x14ac:dyDescent="0.25">
      <c r="H702" s="81"/>
      <c r="I702" s="89"/>
      <c r="J702" s="81"/>
      <c r="K702" s="81"/>
      <c r="L702" s="81"/>
      <c r="M702" s="81"/>
      <c r="N702" s="81"/>
      <c r="O702" s="81"/>
      <c r="P702" s="90"/>
      <c r="Q702" s="81"/>
      <c r="T702" s="41"/>
      <c r="U702" s="42"/>
      <c r="V702" s="41"/>
    </row>
    <row r="703" spans="8:22" ht="18.75" customHeight="1" x14ac:dyDescent="0.25">
      <c r="H703" s="81"/>
      <c r="I703" s="89"/>
      <c r="J703" s="77" t="s">
        <v>102</v>
      </c>
      <c r="K703" s="77"/>
      <c r="L703" s="77"/>
      <c r="M703" s="77"/>
      <c r="N703" s="69"/>
      <c r="O703" s="69"/>
      <c r="P703" s="90"/>
      <c r="Q703" s="81"/>
      <c r="T703" s="41"/>
      <c r="U703" s="42"/>
      <c r="V703" s="41"/>
    </row>
    <row r="704" spans="8:22" ht="18.75" customHeight="1" x14ac:dyDescent="0.25">
      <c r="H704" s="81"/>
      <c r="I704" s="89"/>
      <c r="J704" s="132" t="s">
        <v>100</v>
      </c>
      <c r="K704" s="132"/>
      <c r="L704" s="71"/>
      <c r="M704" s="132" t="s">
        <v>101</v>
      </c>
      <c r="N704" s="132"/>
      <c r="O704" s="132"/>
      <c r="P704" s="90"/>
      <c r="Q704" s="81"/>
      <c r="T704" s="41"/>
      <c r="U704" s="42"/>
      <c r="V704" s="41"/>
    </row>
    <row r="705" spans="8:22" ht="18.75" customHeight="1" x14ac:dyDescent="0.25">
      <c r="H705" s="81"/>
      <c r="I705" s="89"/>
      <c r="J705" s="128" t="str">
        <f>IF(ISERROR(INDEX(BASE!$M$6:$X$35,MATCH(BASE!$K$20,BASE!$M$6:$M$35,0),9)),"",INDEX(BASE!$M$6:$X$35,MATCH(BASE!$K$20,BASE!$M$6:$M$35,0),9))</f>
        <v/>
      </c>
      <c r="K705" s="128"/>
      <c r="L705" s="84"/>
      <c r="M705" s="129" t="str">
        <f>IF(ISERROR(INDEX(BASE!$M$6:$X$35,MATCH(BASE!$K$20,BASE!$M$6:$M$35,0),8)),"",INDEX(BASE!$M$6:$X$35,MATCH(BASE!$K$20,BASE!$M$6:$M$35,0),8))</f>
        <v/>
      </c>
      <c r="N705" s="129"/>
      <c r="O705" s="129"/>
      <c r="P705" s="90"/>
      <c r="Q705" s="81"/>
      <c r="T705" s="41"/>
      <c r="U705" s="42"/>
      <c r="V705" s="41"/>
    </row>
    <row r="706" spans="8:22" ht="18.75" customHeight="1" x14ac:dyDescent="0.25">
      <c r="H706" s="81"/>
      <c r="I706" s="89"/>
      <c r="J706" s="128" t="str">
        <f>IF(ISERROR(INDEX(BASE!$M$6:$X$35,MATCH(BASE!$K$20,BASE!$M$6:$M$35,0),10)),"",INDEX(BASE!$M$6:$X$35,MATCH(BASE!$K$20,BASE!$M$6:$M$35,0),10))</f>
        <v/>
      </c>
      <c r="K706" s="128"/>
      <c r="L706" s="84"/>
      <c r="M706" s="84"/>
      <c r="N706" s="69"/>
      <c r="O706" s="69"/>
      <c r="P706" s="90"/>
      <c r="Q706" s="81"/>
      <c r="T706" s="41"/>
      <c r="U706" s="42"/>
      <c r="V706" s="41"/>
    </row>
    <row r="707" spans="8:22" ht="18.75" customHeight="1" x14ac:dyDescent="0.25">
      <c r="H707" s="81"/>
      <c r="I707" s="89"/>
      <c r="J707" s="81"/>
      <c r="K707" s="81"/>
      <c r="L707" s="81"/>
      <c r="M707" s="81"/>
      <c r="N707" s="81"/>
      <c r="O707" s="81"/>
      <c r="P707" s="90"/>
      <c r="Q707" s="81"/>
      <c r="T707" s="41"/>
      <c r="U707" s="42"/>
      <c r="V707" s="41"/>
    </row>
    <row r="708" spans="8:22" ht="18.75" customHeight="1" x14ac:dyDescent="0.25">
      <c r="H708" s="81"/>
      <c r="I708" s="89"/>
      <c r="J708" s="69"/>
      <c r="K708" s="69"/>
      <c r="L708" s="69"/>
      <c r="M708" s="69"/>
      <c r="N708" s="69"/>
      <c r="O708" s="69"/>
      <c r="P708" s="90"/>
      <c r="Q708" s="81"/>
      <c r="T708" s="41"/>
      <c r="U708" s="42"/>
      <c r="V708" s="41"/>
    </row>
    <row r="709" spans="8:22" ht="26.25" customHeight="1" x14ac:dyDescent="0.25">
      <c r="H709" s="81"/>
      <c r="I709" s="89"/>
      <c r="J709" s="69"/>
      <c r="K709" s="69"/>
      <c r="L709" s="69"/>
      <c r="M709" s="69"/>
      <c r="N709" s="69"/>
      <c r="O709" s="69"/>
      <c r="P709" s="90"/>
      <c r="Q709" s="81"/>
      <c r="T709" s="41"/>
      <c r="U709" s="42"/>
      <c r="V709" s="41"/>
    </row>
    <row r="710" spans="8:22" ht="18.75" customHeight="1" x14ac:dyDescent="0.25">
      <c r="H710" s="81"/>
      <c r="I710" s="89"/>
      <c r="J710" s="85"/>
      <c r="K710" s="85"/>
      <c r="L710" s="85"/>
      <c r="M710" s="85"/>
      <c r="N710" s="69"/>
      <c r="O710" s="69"/>
      <c r="P710" s="90"/>
      <c r="Q710" s="81"/>
      <c r="T710" s="41"/>
      <c r="U710" s="42"/>
      <c r="V710" s="41"/>
    </row>
    <row r="711" spans="8:22" ht="18.75" customHeight="1" x14ac:dyDescent="0.25">
      <c r="H711" s="81"/>
      <c r="I711" s="91"/>
      <c r="J711" s="86" t="s">
        <v>57</v>
      </c>
      <c r="K711" s="86"/>
      <c r="L711" s="86"/>
      <c r="M711" s="86"/>
      <c r="N711" s="79"/>
      <c r="O711" s="79"/>
      <c r="P711" s="92"/>
      <c r="Q711" s="81"/>
      <c r="T711" s="41"/>
      <c r="U711" s="42"/>
      <c r="V711" s="41"/>
    </row>
    <row r="712" spans="8:22" ht="26.25" customHeight="1" x14ac:dyDescent="0.25">
      <c r="H712" s="81"/>
      <c r="I712" s="80"/>
      <c r="J712" s="80"/>
      <c r="K712" s="80"/>
      <c r="L712" s="80"/>
      <c r="M712" s="80"/>
      <c r="N712" s="80"/>
      <c r="O712" s="80"/>
      <c r="P712" s="80"/>
      <c r="Q712" s="81"/>
      <c r="T712" s="41"/>
      <c r="U712" s="42"/>
      <c r="V712" s="41"/>
    </row>
    <row r="713" spans="8:22" ht="26.25" customHeight="1" x14ac:dyDescent="0.25"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T713" s="41"/>
      <c r="U713" s="42"/>
      <c r="V713" s="41"/>
    </row>
    <row r="714" spans="8:22" ht="18.75" customHeight="1" x14ac:dyDescent="0.25">
      <c r="H714" s="81"/>
      <c r="I714" s="87"/>
      <c r="J714" s="70"/>
      <c r="K714" s="70"/>
      <c r="L714" s="70"/>
      <c r="M714" s="70"/>
      <c r="N714" s="70"/>
      <c r="O714" s="70"/>
      <c r="P714" s="88"/>
      <c r="Q714" s="81"/>
      <c r="T714" s="41"/>
      <c r="U714" s="42"/>
      <c r="V714" s="41"/>
    </row>
    <row r="715" spans="8:22" ht="18.75" customHeight="1" x14ac:dyDescent="0.25">
      <c r="H715" s="81"/>
      <c r="I715" s="89"/>
      <c r="J715" s="69"/>
      <c r="K715" s="69"/>
      <c r="L715" s="69"/>
      <c r="M715" s="69"/>
      <c r="N715" s="69"/>
      <c r="O715" s="69"/>
      <c r="P715" s="90"/>
      <c r="Q715" s="81"/>
      <c r="T715" s="41"/>
      <c r="U715" s="42"/>
      <c r="V715" s="41"/>
    </row>
    <row r="716" spans="8:22" ht="18.75" customHeight="1" x14ac:dyDescent="0.25">
      <c r="H716" s="81"/>
      <c r="I716" s="89"/>
      <c r="J716" s="69"/>
      <c r="K716" s="69"/>
      <c r="L716" s="69"/>
      <c r="M716" s="69"/>
      <c r="N716" s="69"/>
      <c r="O716" s="69"/>
      <c r="P716" s="90"/>
      <c r="Q716" s="81"/>
      <c r="T716" s="41"/>
      <c r="U716" s="42"/>
      <c r="V716" s="41"/>
    </row>
    <row r="717" spans="8:22" ht="18.75" customHeight="1" x14ac:dyDescent="0.25">
      <c r="H717" s="81"/>
      <c r="I717" s="89"/>
      <c r="J717" s="76" t="s">
        <v>77</v>
      </c>
      <c r="K717" s="130" t="str">
        <f>IF(ISERROR(INDEX(BASE!$M$6:$X$35,MATCH(BASE!$K$21,BASE!$M$6:$M$35,0),10)),"",INDEX(BASE!$M$6:$X$35,MATCH(BASE!$K$21,BASE!$M$6:$M$35,0),10))</f>
        <v/>
      </c>
      <c r="L717" s="130"/>
      <c r="M717" s="130"/>
      <c r="N717" s="130"/>
      <c r="O717" s="76" t="s">
        <v>80</v>
      </c>
      <c r="P717" s="90"/>
      <c r="Q717" s="81"/>
      <c r="T717" s="41"/>
      <c r="U717" s="42"/>
      <c r="V717" s="41"/>
    </row>
    <row r="718" spans="8:22" ht="9.75" customHeight="1" x14ac:dyDescent="0.25">
      <c r="H718" s="81"/>
      <c r="I718" s="89"/>
      <c r="J718" s="69"/>
      <c r="K718" s="69"/>
      <c r="L718" s="69"/>
      <c r="M718" s="69"/>
      <c r="N718" s="81"/>
      <c r="O718" s="81"/>
      <c r="P718" s="90"/>
      <c r="Q718" s="81"/>
      <c r="T718" s="41"/>
      <c r="U718" s="42"/>
      <c r="V718" s="41"/>
    </row>
    <row r="719" spans="8:22" ht="18.75" customHeight="1" x14ac:dyDescent="0.25">
      <c r="H719" s="81"/>
      <c r="I719" s="89"/>
      <c r="J719" s="77" t="s">
        <v>79</v>
      </c>
      <c r="K719" s="76"/>
      <c r="L719" s="76"/>
      <c r="M719" s="77" t="s">
        <v>81</v>
      </c>
      <c r="N719" s="77"/>
      <c r="O719" s="77"/>
      <c r="P719" s="90"/>
      <c r="Q719" s="81"/>
      <c r="T719" s="41"/>
      <c r="U719" s="42"/>
      <c r="V719" s="41"/>
    </row>
    <row r="720" spans="8:22" ht="9.75" customHeight="1" x14ac:dyDescent="0.25">
      <c r="H720" s="81"/>
      <c r="I720" s="89"/>
      <c r="J720" s="81"/>
      <c r="K720" s="81"/>
      <c r="L720" s="81"/>
      <c r="M720" s="81"/>
      <c r="N720" s="69"/>
      <c r="O720" s="69"/>
      <c r="P720" s="90"/>
      <c r="Q720" s="81"/>
      <c r="T720" s="41"/>
      <c r="U720" s="42"/>
      <c r="V720" s="41"/>
    </row>
    <row r="721" spans="6:22" ht="18.75" customHeight="1" x14ac:dyDescent="0.25">
      <c r="H721" s="81"/>
      <c r="I721" s="89"/>
      <c r="J721" s="130" t="str">
        <f>IF(ISERROR(INDEX(BASE!$M$6:$X$35,MATCH(BASE!$K$21,BASE!$M$6:$M$35,0),1)),"",INDEX(BASE!$M$6:$X$35,MATCH(BASE!$K$21,BASE!$M$6:$M$35,0),1))</f>
        <v/>
      </c>
      <c r="K721" s="130"/>
      <c r="L721" s="130"/>
      <c r="M721" s="77" t="s">
        <v>75</v>
      </c>
      <c r="N721" s="77"/>
      <c r="O721" s="77"/>
      <c r="P721" s="90"/>
      <c r="Q721" s="81"/>
      <c r="T721" s="41"/>
      <c r="U721" s="42"/>
      <c r="V721" s="41"/>
    </row>
    <row r="722" spans="6:22" ht="9.75" customHeight="1" x14ac:dyDescent="0.25">
      <c r="H722" s="81"/>
      <c r="I722" s="89"/>
      <c r="J722" s="81"/>
      <c r="K722" s="81"/>
      <c r="L722" s="81"/>
      <c r="M722" s="81"/>
      <c r="N722" s="77"/>
      <c r="O722" s="77"/>
      <c r="P722" s="90"/>
      <c r="Q722" s="81"/>
      <c r="T722" s="41"/>
      <c r="U722" s="42"/>
      <c r="V722" s="41"/>
    </row>
    <row r="723" spans="6:22" ht="18.75" customHeight="1" x14ac:dyDescent="0.25">
      <c r="H723" s="81"/>
      <c r="I723" s="89"/>
      <c r="J723" s="82" t="s">
        <v>76</v>
      </c>
      <c r="K723" s="82"/>
      <c r="L723" s="82"/>
      <c r="M723" s="82"/>
      <c r="N723" s="77"/>
      <c r="O723" s="77"/>
      <c r="P723" s="90"/>
      <c r="Q723" s="81"/>
      <c r="T723" s="41"/>
      <c r="U723" s="42"/>
      <c r="V723" s="41"/>
    </row>
    <row r="724" spans="6:22" ht="9.75" customHeight="1" x14ac:dyDescent="0.25">
      <c r="H724" s="81"/>
      <c r="I724" s="89"/>
      <c r="J724" s="69"/>
      <c r="K724" s="69"/>
      <c r="L724" s="69"/>
      <c r="M724" s="69"/>
      <c r="N724" s="69"/>
      <c r="O724" s="69"/>
      <c r="P724" s="90"/>
      <c r="Q724" s="81"/>
      <c r="T724" s="41"/>
      <c r="U724" s="42"/>
      <c r="V724" s="41"/>
    </row>
    <row r="725" spans="6:22" ht="18.75" customHeight="1" x14ac:dyDescent="0.25">
      <c r="H725" s="81"/>
      <c r="I725" s="89"/>
      <c r="J725" s="131" t="str">
        <f>IF(ISERROR(INDEX(BASE!$M$6:$X$35,MATCH(BASE!$K$21,BASE!$M$6:$M$35,0),7)),"",INDEX(BASE!$M$6:$X$35,MATCH(BASE!$K$21,BASE!$M$6:$M$35,0),7))</f>
        <v/>
      </c>
      <c r="K725" s="131"/>
      <c r="L725" s="131"/>
      <c r="M725" s="83"/>
      <c r="N725" s="69"/>
      <c r="O725" s="69"/>
      <c r="P725" s="90"/>
      <c r="Q725" s="81"/>
      <c r="T725" s="41"/>
      <c r="U725" s="42"/>
      <c r="V725" s="41"/>
    </row>
    <row r="726" spans="6:22" ht="11.25" customHeight="1" x14ac:dyDescent="0.25">
      <c r="H726" s="81"/>
      <c r="I726" s="89"/>
      <c r="J726" s="81"/>
      <c r="K726" s="81"/>
      <c r="L726" s="81"/>
      <c r="M726" s="81"/>
      <c r="N726" s="81"/>
      <c r="O726" s="81"/>
      <c r="P726" s="90"/>
      <c r="Q726" s="81"/>
      <c r="T726" s="41"/>
      <c r="U726" s="42"/>
      <c r="V726" s="41"/>
    </row>
    <row r="727" spans="6:22" ht="18.75" customHeight="1" x14ac:dyDescent="0.25">
      <c r="H727" s="81"/>
      <c r="I727" s="89"/>
      <c r="J727" s="77" t="s">
        <v>102</v>
      </c>
      <c r="K727" s="77"/>
      <c r="L727" s="77"/>
      <c r="M727" s="77"/>
      <c r="N727" s="69"/>
      <c r="O727" s="69"/>
      <c r="P727" s="90"/>
      <c r="Q727" s="81"/>
      <c r="T727" s="41"/>
      <c r="U727" s="42"/>
      <c r="V727" s="41"/>
    </row>
    <row r="728" spans="6:22" ht="18.75" customHeight="1" x14ac:dyDescent="0.25">
      <c r="H728" s="81"/>
      <c r="I728" s="89"/>
      <c r="J728" s="132" t="s">
        <v>100</v>
      </c>
      <c r="K728" s="132"/>
      <c r="L728" s="71"/>
      <c r="M728" s="132" t="s">
        <v>101</v>
      </c>
      <c r="N728" s="132"/>
      <c r="O728" s="132"/>
      <c r="P728" s="90"/>
      <c r="Q728" s="81"/>
      <c r="T728" s="41"/>
      <c r="U728" s="42"/>
      <c r="V728" s="41"/>
    </row>
    <row r="729" spans="6:22" ht="18.75" customHeight="1" x14ac:dyDescent="0.25">
      <c r="H729" s="81"/>
      <c r="I729" s="89"/>
      <c r="J729" s="128" t="str">
        <f>IF(ISERROR(INDEX(BASE!$M$6:$X$35,MATCH(BASE!$K$21,BASE!$M$6:$M$35,0),9)),"",INDEX(BASE!$M$6:$X$35,MATCH(BASE!$K$21,BASE!$M$6:$M$35,0),9))</f>
        <v/>
      </c>
      <c r="K729" s="128"/>
      <c r="L729" s="84"/>
      <c r="M729" s="129" t="str">
        <f>IF(ISERROR(INDEX(BASE!$M$6:$X$35,MATCH(BASE!$K$21,BASE!$M$6:$M$35,0),8)),"",INDEX(BASE!$M$6:$X$35,MATCH(BASE!$K$21,BASE!$M$6:$M$35,0),8))</f>
        <v/>
      </c>
      <c r="N729" s="129"/>
      <c r="O729" s="129"/>
      <c r="P729" s="90"/>
      <c r="Q729" s="81"/>
      <c r="T729" s="41"/>
      <c r="U729" s="42"/>
      <c r="V729" s="41"/>
    </row>
    <row r="730" spans="6:22" ht="18.75" customHeight="1" x14ac:dyDescent="0.25">
      <c r="H730" s="81"/>
      <c r="I730" s="89"/>
      <c r="J730" s="128" t="str">
        <f>IF(ISERROR(INDEX(BASE!$M$6:$X$35,MATCH(BASE!$K$21,BASE!$M$6:$M$35,0),10)),"",INDEX(BASE!$M$6:$X$35,MATCH(BASE!$K$21,BASE!$M$6:$M$35,0),10))</f>
        <v/>
      </c>
      <c r="K730" s="128"/>
      <c r="L730" s="84"/>
      <c r="M730" s="84"/>
      <c r="N730" s="69"/>
      <c r="O730" s="69"/>
      <c r="P730" s="90"/>
      <c r="Q730" s="81"/>
      <c r="T730" s="41"/>
      <c r="U730" s="42"/>
      <c r="V730" s="41"/>
    </row>
    <row r="731" spans="6:22" ht="18.75" customHeight="1" x14ac:dyDescent="0.25">
      <c r="H731" s="81"/>
      <c r="I731" s="89"/>
      <c r="J731" s="81"/>
      <c r="K731" s="81"/>
      <c r="L731" s="81"/>
      <c r="M731" s="81"/>
      <c r="N731" s="81"/>
      <c r="O731" s="81"/>
      <c r="P731" s="90"/>
      <c r="Q731" s="81"/>
      <c r="T731" s="41"/>
      <c r="U731" s="42"/>
      <c r="V731" s="41"/>
    </row>
    <row r="732" spans="6:22" ht="18.75" customHeight="1" x14ac:dyDescent="0.25">
      <c r="H732" s="81"/>
      <c r="I732" s="89"/>
      <c r="J732" s="69"/>
      <c r="K732" s="69"/>
      <c r="L732" s="69"/>
      <c r="M732" s="69"/>
      <c r="N732" s="69"/>
      <c r="O732" s="69"/>
      <c r="P732" s="90"/>
      <c r="Q732" s="81"/>
      <c r="T732" s="41"/>
      <c r="U732" s="42"/>
      <c r="V732" s="41"/>
    </row>
    <row r="733" spans="6:22" ht="26.25" customHeight="1" x14ac:dyDescent="0.25">
      <c r="H733" s="81"/>
      <c r="I733" s="89"/>
      <c r="J733" s="69"/>
      <c r="K733" s="69"/>
      <c r="L733" s="69"/>
      <c r="M733" s="69"/>
      <c r="N733" s="69"/>
      <c r="O733" s="69"/>
      <c r="P733" s="90"/>
      <c r="Q733" s="81"/>
      <c r="T733" s="41"/>
      <c r="U733" s="42"/>
      <c r="V733" s="41"/>
    </row>
    <row r="734" spans="6:22" ht="18.75" customHeight="1" x14ac:dyDescent="0.25">
      <c r="H734" s="81"/>
      <c r="I734" s="89"/>
      <c r="J734" s="85"/>
      <c r="K734" s="85"/>
      <c r="L734" s="85"/>
      <c r="M734" s="85"/>
      <c r="N734" s="69"/>
      <c r="O734" s="69"/>
      <c r="P734" s="90"/>
      <c r="Q734" s="81"/>
      <c r="T734" s="41"/>
      <c r="U734" s="42"/>
      <c r="V734" s="41"/>
    </row>
    <row r="735" spans="6:22" ht="18.75" customHeight="1" x14ac:dyDescent="0.25">
      <c r="F735" s="44"/>
      <c r="H735" s="81"/>
      <c r="I735" s="91"/>
      <c r="J735" s="86" t="s">
        <v>57</v>
      </c>
      <c r="K735" s="86"/>
      <c r="L735" s="86"/>
      <c r="M735" s="86"/>
      <c r="N735" s="79"/>
      <c r="O735" s="79"/>
      <c r="P735" s="92"/>
      <c r="Q735" s="81"/>
      <c r="T735" s="41"/>
      <c r="U735" s="42"/>
      <c r="V735" s="41"/>
    </row>
    <row r="736" spans="6:22" ht="18.75" customHeight="1" x14ac:dyDescent="0.25"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T736" s="41"/>
      <c r="U736" s="42"/>
      <c r="V736" s="41"/>
    </row>
    <row r="737" spans="1:42" s="4" customFormat="1" ht="18.75" customHeight="1" x14ac:dyDescent="0.25">
      <c r="A737" s="66"/>
      <c r="B737" s="25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T737" s="40"/>
      <c r="U737" s="40"/>
      <c r="V737" s="40"/>
      <c r="AP737" s="52" t="s">
        <v>88</v>
      </c>
    </row>
    <row r="738" spans="1:42" ht="18.75" customHeight="1" x14ac:dyDescent="0.25">
      <c r="A738" s="66"/>
      <c r="B738" s="25"/>
      <c r="C738" s="4"/>
      <c r="H738" s="81"/>
      <c r="I738" s="87"/>
      <c r="J738" s="70"/>
      <c r="K738" s="70"/>
      <c r="L738" s="70"/>
      <c r="M738" s="70"/>
      <c r="N738" s="70"/>
      <c r="O738" s="70"/>
      <c r="P738" s="88"/>
      <c r="Q738" s="81"/>
      <c r="T738" s="41"/>
      <c r="U738" s="42"/>
      <c r="V738" s="41"/>
    </row>
    <row r="739" spans="1:42" ht="18.75" customHeight="1" x14ac:dyDescent="0.25">
      <c r="A739" s="66"/>
      <c r="B739" s="25"/>
      <c r="C739" s="4"/>
      <c r="H739" s="81"/>
      <c r="I739" s="89"/>
      <c r="J739" s="71" t="s">
        <v>50</v>
      </c>
      <c r="K739" s="72"/>
      <c r="L739" s="72"/>
      <c r="M739" s="72"/>
      <c r="N739" s="69"/>
      <c r="O739" s="69"/>
      <c r="P739" s="90"/>
      <c r="Q739" s="81"/>
      <c r="T739" s="41"/>
      <c r="U739" s="42"/>
      <c r="V739" s="41"/>
    </row>
    <row r="740" spans="1:42" ht="11.25" customHeight="1" x14ac:dyDescent="0.25">
      <c r="A740" s="66"/>
      <c r="B740" s="25"/>
      <c r="C740" s="4"/>
      <c r="H740" s="81"/>
      <c r="I740" s="89"/>
      <c r="J740" s="69"/>
      <c r="K740" s="69"/>
      <c r="L740" s="69"/>
      <c r="M740" s="69"/>
      <c r="N740" s="69"/>
      <c r="O740" s="69"/>
      <c r="P740" s="90"/>
      <c r="Q740" s="81"/>
      <c r="T740" s="41"/>
      <c r="U740" s="42"/>
      <c r="V740" s="41"/>
    </row>
    <row r="741" spans="1:42" ht="18.75" customHeight="1" x14ac:dyDescent="0.25">
      <c r="A741" s="66"/>
      <c r="B741" s="25"/>
      <c r="C741" s="4"/>
      <c r="H741" s="81"/>
      <c r="I741" s="89"/>
      <c r="J741" s="68" t="str">
        <f>IF(ISERROR(INDEX(BASE!$M$6:$X$35,MATCH(BASE!$K$22,BASE!$M$6:$M$35,0),11)),"",INDEX(BASE!$M$6:$X$35,MATCH(BASE!$K$22,BASE!$M$6:$M$35,0),11))</f>
        <v/>
      </c>
      <c r="K741" s="73"/>
      <c r="L741" s="73"/>
      <c r="M741" s="73"/>
      <c r="N741" s="69"/>
      <c r="O741" s="69"/>
      <c r="P741" s="90"/>
      <c r="Q741" s="81"/>
      <c r="T741" s="41"/>
      <c r="U741" s="42"/>
      <c r="V741" s="41"/>
    </row>
    <row r="742" spans="1:42" ht="18.75" customHeight="1" x14ac:dyDescent="0.25">
      <c r="A742" s="66"/>
      <c r="B742" s="25"/>
      <c r="C742" s="4"/>
      <c r="H742" s="81"/>
      <c r="I742" s="89"/>
      <c r="J742" s="69"/>
      <c r="K742" s="69"/>
      <c r="L742" s="69"/>
      <c r="M742" s="69"/>
      <c r="N742" s="69"/>
      <c r="O742" s="69"/>
      <c r="P742" s="90"/>
      <c r="Q742" s="81"/>
      <c r="T742" s="41"/>
      <c r="U742" s="42"/>
      <c r="V742" s="41"/>
    </row>
    <row r="743" spans="1:42" ht="18.75" customHeight="1" x14ac:dyDescent="0.3">
      <c r="A743" s="66"/>
      <c r="B743" s="25"/>
      <c r="C743" s="4"/>
      <c r="H743" s="81"/>
      <c r="I743" s="89"/>
      <c r="J743" s="74" t="s">
        <v>99</v>
      </c>
      <c r="K743" s="74"/>
      <c r="L743" s="74"/>
      <c r="M743" s="74"/>
      <c r="N743" s="69"/>
      <c r="O743" s="69"/>
      <c r="P743" s="90"/>
      <c r="Q743" s="81"/>
      <c r="T743" s="41"/>
      <c r="U743" s="42"/>
      <c r="V743" s="41"/>
    </row>
    <row r="744" spans="1:42" ht="18.75" customHeight="1" x14ac:dyDescent="0.25">
      <c r="A744" s="66"/>
      <c r="B744" s="11"/>
      <c r="C744" s="4"/>
      <c r="E744" s="14"/>
      <c r="H744" s="81"/>
      <c r="I744" s="89"/>
      <c r="J744" s="71" t="s">
        <v>98</v>
      </c>
      <c r="K744" s="71"/>
      <c r="L744" s="71"/>
      <c r="M744" s="71"/>
      <c r="N744" s="69"/>
      <c r="O744" s="69"/>
      <c r="P744" s="90"/>
      <c r="Q744" s="81"/>
      <c r="T744" s="41"/>
      <c r="U744" s="42"/>
      <c r="V744" s="41"/>
    </row>
    <row r="745" spans="1:42" ht="26.25" customHeight="1" x14ac:dyDescent="0.25">
      <c r="A745" s="66"/>
      <c r="B745" s="11"/>
      <c r="C745" s="4"/>
      <c r="H745" s="81"/>
      <c r="I745" s="89"/>
      <c r="J745" s="72" t="s">
        <v>51</v>
      </c>
      <c r="K745" s="72"/>
      <c r="L745" s="72"/>
      <c r="M745" s="72"/>
      <c r="N745" s="69"/>
      <c r="O745" s="69"/>
      <c r="P745" s="90"/>
      <c r="Q745" s="81"/>
      <c r="T745" s="41"/>
      <c r="U745" s="42"/>
      <c r="V745" s="41"/>
    </row>
    <row r="746" spans="1:42" ht="18.75" customHeight="1" x14ac:dyDescent="0.25">
      <c r="A746" s="66"/>
      <c r="B746" s="11"/>
      <c r="C746" s="4"/>
      <c r="H746" s="81"/>
      <c r="I746" s="89"/>
      <c r="J746" s="69"/>
      <c r="K746" s="69"/>
      <c r="L746" s="69"/>
      <c r="M746" s="69"/>
      <c r="N746" s="69"/>
      <c r="O746" s="69"/>
      <c r="P746" s="90"/>
      <c r="Q746" s="81"/>
      <c r="T746" s="41"/>
      <c r="U746" s="42"/>
      <c r="V746" s="41"/>
    </row>
    <row r="747" spans="1:42" ht="18.75" customHeight="1" x14ac:dyDescent="0.25">
      <c r="A747" s="66"/>
      <c r="B747" s="11"/>
      <c r="C747" s="4"/>
      <c r="E747" s="14"/>
      <c r="H747" s="81"/>
      <c r="I747" s="89"/>
      <c r="J747" s="75"/>
      <c r="K747" s="75"/>
      <c r="L747" s="75"/>
      <c r="M747" s="75"/>
      <c r="N747" s="69"/>
      <c r="O747" s="69"/>
      <c r="P747" s="90"/>
      <c r="Q747" s="81"/>
      <c r="T747" s="41"/>
      <c r="U747" s="42"/>
      <c r="V747" s="41"/>
    </row>
    <row r="748" spans="1:42" ht="18.75" customHeight="1" x14ac:dyDescent="0.25">
      <c r="A748" s="66"/>
      <c r="B748" s="11"/>
      <c r="C748" s="4"/>
      <c r="H748" s="81"/>
      <c r="I748" s="89"/>
      <c r="J748" s="76"/>
      <c r="K748" s="76"/>
      <c r="L748" s="76" t="s">
        <v>52</v>
      </c>
      <c r="M748" s="136" t="str">
        <f>IF(ISERROR(INDEX(BASE!$M$6:$X$35,MATCH(BASE!$K$22,BASE!$M$6:$M$35,0),3)),"",INDEX(BASE!$M$6:$X$35,MATCH(BASE!$K$22,BASE!$M$6:$M$35,0),3))</f>
        <v/>
      </c>
      <c r="N748" s="136"/>
      <c r="O748" s="136"/>
      <c r="P748" s="90"/>
      <c r="Q748" s="81"/>
      <c r="T748" s="41"/>
      <c r="U748" s="42"/>
      <c r="V748" s="41"/>
    </row>
    <row r="749" spans="1:42" ht="18.75" customHeight="1" x14ac:dyDescent="0.25">
      <c r="A749" s="66"/>
      <c r="B749" s="11"/>
      <c r="C749" s="4"/>
      <c r="H749" s="81"/>
      <c r="I749" s="89"/>
      <c r="J749" s="69"/>
      <c r="K749" s="69"/>
      <c r="L749" s="69"/>
      <c r="M749" s="69"/>
      <c r="N749" s="69"/>
      <c r="O749" s="69"/>
      <c r="P749" s="90"/>
      <c r="Q749" s="81"/>
      <c r="T749" s="41"/>
      <c r="U749" s="42"/>
      <c r="V749" s="41"/>
    </row>
    <row r="750" spans="1:42" ht="18.75" customHeight="1" x14ac:dyDescent="0.25">
      <c r="A750" s="66"/>
      <c r="B750" s="11"/>
      <c r="C750" s="4"/>
      <c r="E750" s="14"/>
      <c r="H750" s="81"/>
      <c r="I750" s="89"/>
      <c r="J750" s="76"/>
      <c r="K750" s="76"/>
      <c r="L750" s="77" t="s">
        <v>53</v>
      </c>
      <c r="M750" s="136" t="str">
        <f>IF(ISERROR(INDEX(BASE!$M$6:$X$35,MATCH(BASE!$K$22,BASE!$M$6:$M$35,0),4)),"",INDEX(BASE!$M$6:$X$35,MATCH(BASE!$K$22,BASE!$M$6:$M$35,0),4))</f>
        <v/>
      </c>
      <c r="N750" s="136"/>
      <c r="O750" s="136"/>
      <c r="P750" s="90"/>
      <c r="Q750" s="81"/>
      <c r="T750" s="41"/>
      <c r="U750" s="42"/>
      <c r="V750" s="41"/>
    </row>
    <row r="751" spans="1:42" ht="18.75" customHeight="1" x14ac:dyDescent="0.25">
      <c r="A751" s="66"/>
      <c r="B751" s="11"/>
      <c r="C751" s="4"/>
      <c r="H751" s="81"/>
      <c r="I751" s="89"/>
      <c r="J751" s="69"/>
      <c r="K751" s="69"/>
      <c r="L751" s="69"/>
      <c r="M751" s="69"/>
      <c r="N751" s="69"/>
      <c r="O751" s="69"/>
      <c r="P751" s="90"/>
      <c r="Q751" s="81"/>
      <c r="T751" s="41"/>
      <c r="U751" s="42"/>
      <c r="V751" s="41"/>
    </row>
    <row r="752" spans="1:42" ht="18.75" customHeight="1" x14ac:dyDescent="0.25">
      <c r="A752" s="67"/>
      <c r="B752" s="67"/>
      <c r="C752" s="4"/>
      <c r="H752" s="81"/>
      <c r="I752" s="89"/>
      <c r="J752" s="76"/>
      <c r="K752" s="76"/>
      <c r="L752" s="135" t="s">
        <v>54</v>
      </c>
      <c r="M752" s="135"/>
      <c r="N752" s="133" t="str">
        <f>IF(ISERROR(INDEX(BASE!$M$6:$X$35,MATCH(BASE!$K$22,BASE!$M$6:$M$35,0),6)),"",INDEX(BASE!$M$6:$X$35,MATCH(BASE!$K$22,BASE!$M$6:$M$35,0),6))</f>
        <v/>
      </c>
      <c r="O752" s="133"/>
      <c r="P752" s="90"/>
      <c r="Q752" s="81"/>
      <c r="T752" s="41"/>
      <c r="U752" s="42"/>
      <c r="V752" s="41"/>
    </row>
    <row r="753" spans="1:22" ht="18.75" customHeight="1" x14ac:dyDescent="0.25">
      <c r="A753" s="67"/>
      <c r="B753" s="67"/>
      <c r="C753" s="4"/>
      <c r="E753" s="14"/>
      <c r="H753" s="81"/>
      <c r="I753" s="89"/>
      <c r="J753" s="69"/>
      <c r="K753" s="69"/>
      <c r="L753" s="69"/>
      <c r="M753" s="69"/>
      <c r="N753" s="69"/>
      <c r="O753" s="69"/>
      <c r="P753" s="90"/>
      <c r="Q753" s="81"/>
      <c r="T753" s="41"/>
      <c r="U753" s="42"/>
      <c r="V753" s="41"/>
    </row>
    <row r="754" spans="1:22" ht="23.25" customHeight="1" x14ac:dyDescent="0.3">
      <c r="A754" s="67"/>
      <c r="B754" s="67"/>
      <c r="C754" s="4"/>
      <c r="H754" s="81"/>
      <c r="I754" s="89"/>
      <c r="J754" s="69"/>
      <c r="K754" s="69"/>
      <c r="L754" s="78" t="s">
        <v>58</v>
      </c>
      <c r="M754" s="69"/>
      <c r="N754" s="78"/>
      <c r="O754" s="77"/>
      <c r="P754" s="90"/>
      <c r="Q754" s="81"/>
      <c r="T754" s="41"/>
      <c r="U754" s="42"/>
      <c r="V754" s="41"/>
    </row>
    <row r="755" spans="1:22" ht="11.25" customHeight="1" x14ac:dyDescent="0.25">
      <c r="A755" s="67"/>
      <c r="B755" s="67"/>
      <c r="C755" s="4"/>
      <c r="H755" s="81"/>
      <c r="I755" s="89"/>
      <c r="J755" s="69"/>
      <c r="K755" s="69"/>
      <c r="L755" s="69"/>
      <c r="M755" s="69"/>
      <c r="N755" s="69"/>
      <c r="O755" s="69"/>
      <c r="P755" s="90"/>
      <c r="Q755" s="81"/>
      <c r="T755" s="41"/>
      <c r="U755" s="42"/>
      <c r="V755" s="41"/>
    </row>
    <row r="756" spans="1:22" ht="23.25" customHeight="1" x14ac:dyDescent="0.3">
      <c r="A756" s="67"/>
      <c r="B756" s="67"/>
      <c r="C756" s="4"/>
      <c r="H756" s="81"/>
      <c r="I756" s="89"/>
      <c r="J756" s="69"/>
      <c r="K756" s="69"/>
      <c r="L756" s="134" t="str">
        <f>IF(ISERROR(INDEX(BASE!$M$6:$X$35,MATCH(BASE!$K$22,BASE!$M$6:$M$35,0),12)),"",INDEX(BASE!$M$6:$X$35,MATCH(BASE!$K$22,BASE!$M$6:$M$35,0),12))</f>
        <v/>
      </c>
      <c r="M756" s="134"/>
      <c r="N756" s="134"/>
      <c r="O756" s="134"/>
      <c r="P756" s="90"/>
      <c r="Q756" s="81"/>
      <c r="T756" s="41"/>
      <c r="U756" s="42"/>
      <c r="V756" s="41"/>
    </row>
    <row r="757" spans="1:22" ht="18.75" customHeight="1" x14ac:dyDescent="0.25">
      <c r="A757" s="67"/>
      <c r="B757" s="67"/>
      <c r="C757" s="4"/>
      <c r="H757" s="81"/>
      <c r="I757" s="91"/>
      <c r="J757" s="79"/>
      <c r="K757" s="79"/>
      <c r="L757" s="79"/>
      <c r="M757" s="79"/>
      <c r="N757" s="79"/>
      <c r="O757" s="79"/>
      <c r="P757" s="92"/>
      <c r="Q757" s="81"/>
      <c r="T757" s="41"/>
      <c r="U757" s="42"/>
      <c r="V757" s="41"/>
    </row>
    <row r="758" spans="1:22" ht="26.25" customHeight="1" x14ac:dyDescent="0.25">
      <c r="A758" s="67"/>
      <c r="B758" s="67"/>
      <c r="C758" s="4"/>
      <c r="H758" s="81"/>
      <c r="I758" s="80"/>
      <c r="J758" s="80"/>
      <c r="K758" s="80"/>
      <c r="L758" s="80"/>
      <c r="M758" s="80"/>
      <c r="N758" s="80"/>
      <c r="O758" s="80"/>
      <c r="P758" s="80"/>
      <c r="Q758" s="81"/>
      <c r="T758" s="41"/>
      <c r="U758" s="42"/>
      <c r="V758" s="41"/>
    </row>
    <row r="759" spans="1:22" ht="26.25" customHeight="1" x14ac:dyDescent="0.25">
      <c r="A759" s="67"/>
      <c r="B759" s="67"/>
      <c r="C759" s="4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T759" s="41"/>
      <c r="U759" s="42"/>
      <c r="V759" s="41"/>
    </row>
    <row r="760" spans="1:22" ht="18.75" customHeight="1" x14ac:dyDescent="0.25">
      <c r="A760" s="67"/>
      <c r="B760" s="67"/>
      <c r="C760" s="4"/>
      <c r="H760" s="81"/>
      <c r="I760" s="87"/>
      <c r="J760" s="70"/>
      <c r="K760" s="70"/>
      <c r="L760" s="70"/>
      <c r="M760" s="70"/>
      <c r="N760" s="70"/>
      <c r="O760" s="70"/>
      <c r="P760" s="88"/>
      <c r="Q760" s="81"/>
      <c r="T760" s="41"/>
      <c r="U760" s="42"/>
      <c r="V760" s="41"/>
    </row>
    <row r="761" spans="1:22" ht="18" customHeight="1" x14ac:dyDescent="0.25">
      <c r="A761" s="67"/>
      <c r="B761" s="67"/>
      <c r="C761" s="4"/>
      <c r="H761" s="81"/>
      <c r="I761" s="89"/>
      <c r="J761" s="71" t="s">
        <v>50</v>
      </c>
      <c r="K761" s="71"/>
      <c r="L761" s="71"/>
      <c r="M761" s="71"/>
      <c r="N761" s="69"/>
      <c r="O761" s="69"/>
      <c r="P761" s="90"/>
      <c r="Q761" s="81"/>
      <c r="T761" s="41"/>
      <c r="U761" s="42"/>
      <c r="V761" s="41"/>
    </row>
    <row r="762" spans="1:22" ht="11.25" customHeight="1" x14ac:dyDescent="0.25">
      <c r="A762" s="43"/>
      <c r="B762" s="11"/>
      <c r="H762" s="81"/>
      <c r="I762" s="89"/>
      <c r="J762" s="69"/>
      <c r="K762" s="69"/>
      <c r="L762" s="69"/>
      <c r="M762" s="69"/>
      <c r="N762" s="69"/>
      <c r="O762" s="69"/>
      <c r="P762" s="90"/>
      <c r="Q762" s="81"/>
      <c r="T762" s="41"/>
      <c r="U762" s="42"/>
      <c r="V762" s="41"/>
    </row>
    <row r="763" spans="1:22" ht="18.75" customHeight="1" x14ac:dyDescent="0.25">
      <c r="A763" s="43"/>
      <c r="B763" s="11"/>
      <c r="H763" s="81"/>
      <c r="I763" s="89"/>
      <c r="J763" s="68" t="str">
        <f>IF(ISERROR(INDEX(BASE!$M$6:$X$35,MATCH(BASE!$K$23,BASE!$M$6:$M$35,0),11)),"",INDEX(BASE!$M$6:$X$35,MATCH(BASE!$K$23,BASE!$M$6:$M$35,0),11))</f>
        <v/>
      </c>
      <c r="K763" s="73"/>
      <c r="L763" s="73"/>
      <c r="M763" s="73"/>
      <c r="N763" s="69"/>
      <c r="O763" s="69"/>
      <c r="P763" s="90"/>
      <c r="Q763" s="81"/>
      <c r="T763" s="41"/>
      <c r="U763" s="42"/>
      <c r="V763" s="41"/>
    </row>
    <row r="764" spans="1:22" ht="18.75" customHeight="1" x14ac:dyDescent="0.25">
      <c r="A764" s="20"/>
      <c r="H764" s="81"/>
      <c r="I764" s="89"/>
      <c r="J764" s="69"/>
      <c r="K764" s="69"/>
      <c r="L764" s="69"/>
      <c r="M764" s="69"/>
      <c r="N764" s="69"/>
      <c r="O764" s="69"/>
      <c r="P764" s="90"/>
      <c r="Q764" s="81"/>
      <c r="T764" s="41"/>
      <c r="U764" s="42"/>
      <c r="V764" s="41"/>
    </row>
    <row r="765" spans="1:22" ht="18.75" customHeight="1" x14ac:dyDescent="0.3">
      <c r="A765" s="20"/>
      <c r="H765" s="81"/>
      <c r="I765" s="89"/>
      <c r="J765" s="74" t="s">
        <v>99</v>
      </c>
      <c r="K765" s="74"/>
      <c r="L765" s="74"/>
      <c r="M765" s="74"/>
      <c r="N765" s="69"/>
      <c r="O765" s="69"/>
      <c r="P765" s="90"/>
      <c r="Q765" s="81"/>
      <c r="T765" s="41"/>
      <c r="U765" s="42"/>
      <c r="V765" s="41"/>
    </row>
    <row r="766" spans="1:22" ht="18.75" customHeight="1" x14ac:dyDescent="0.25">
      <c r="A766" s="20"/>
      <c r="H766" s="81"/>
      <c r="I766" s="89"/>
      <c r="J766" s="71" t="s">
        <v>98</v>
      </c>
      <c r="K766" s="71"/>
      <c r="L766" s="71"/>
      <c r="M766" s="71"/>
      <c r="N766" s="69"/>
      <c r="O766" s="69"/>
      <c r="P766" s="90"/>
      <c r="Q766" s="81"/>
      <c r="T766" s="41"/>
      <c r="U766" s="42"/>
      <c r="V766" s="41"/>
    </row>
    <row r="767" spans="1:22" ht="26.25" customHeight="1" x14ac:dyDescent="0.25">
      <c r="H767" s="81"/>
      <c r="I767" s="89"/>
      <c r="J767" s="72" t="s">
        <v>51</v>
      </c>
      <c r="K767" s="72"/>
      <c r="L767" s="72"/>
      <c r="M767" s="72"/>
      <c r="N767" s="69"/>
      <c r="O767" s="69"/>
      <c r="P767" s="90"/>
      <c r="Q767" s="81"/>
      <c r="T767" s="41"/>
      <c r="U767" s="42"/>
      <c r="V767" s="41"/>
    </row>
    <row r="768" spans="1:22" ht="18.75" customHeight="1" x14ac:dyDescent="0.25">
      <c r="H768" s="81"/>
      <c r="I768" s="89"/>
      <c r="J768" s="72"/>
      <c r="K768" s="69"/>
      <c r="L768" s="69"/>
      <c r="M768" s="69"/>
      <c r="N768" s="69"/>
      <c r="O768" s="69"/>
      <c r="P768" s="90"/>
      <c r="Q768" s="81"/>
      <c r="T768" s="41"/>
      <c r="U768" s="42"/>
      <c r="V768" s="41"/>
    </row>
    <row r="769" spans="4:22" ht="18.75" customHeight="1" x14ac:dyDescent="0.25">
      <c r="H769" s="81"/>
      <c r="I769" s="89"/>
      <c r="J769" s="69"/>
      <c r="K769" s="69"/>
      <c r="L769" s="69"/>
      <c r="M769" s="69"/>
      <c r="N769" s="69"/>
      <c r="O769" s="69"/>
      <c r="P769" s="90"/>
      <c r="Q769" s="81"/>
      <c r="T769" s="41"/>
      <c r="U769" s="42"/>
      <c r="V769" s="41"/>
    </row>
    <row r="770" spans="4:22" ht="18.75" customHeight="1" x14ac:dyDescent="0.25">
      <c r="H770" s="81"/>
      <c r="I770" s="89"/>
      <c r="J770" s="76"/>
      <c r="K770" s="76"/>
      <c r="L770" s="76" t="s">
        <v>52</v>
      </c>
      <c r="M770" s="136" t="str">
        <f>IF(ISERROR(INDEX(BASE!$M$6:$X$35,MATCH(BASE!$K$23,BASE!$M$6:$M$35,0),3)),"",INDEX(BASE!$M$6:$X$35,MATCH(BASE!$K$23,BASE!$M$6:$M$35,0),3))</f>
        <v/>
      </c>
      <c r="N770" s="136"/>
      <c r="O770" s="136"/>
      <c r="P770" s="90"/>
      <c r="Q770" s="81"/>
      <c r="T770" s="41"/>
      <c r="U770" s="42"/>
      <c r="V770" s="41"/>
    </row>
    <row r="771" spans="4:22" ht="18.75" customHeight="1" x14ac:dyDescent="0.25">
      <c r="H771" s="81"/>
      <c r="I771" s="89"/>
      <c r="J771" s="69"/>
      <c r="K771" s="69"/>
      <c r="L771" s="69"/>
      <c r="M771" s="69"/>
      <c r="N771" s="69"/>
      <c r="O771" s="69"/>
      <c r="P771" s="90"/>
      <c r="Q771" s="81"/>
      <c r="T771" s="41"/>
      <c r="U771" s="42"/>
      <c r="V771" s="41"/>
    </row>
    <row r="772" spans="4:22" ht="18.75" customHeight="1" x14ac:dyDescent="0.25">
      <c r="H772" s="81"/>
      <c r="I772" s="89"/>
      <c r="J772" s="76"/>
      <c r="K772" s="76"/>
      <c r="L772" s="77" t="s">
        <v>53</v>
      </c>
      <c r="M772" s="136" t="str">
        <f>IF(ISERROR(INDEX(BASE!$M$6:$X$35,MATCH(BASE!$K$23,BASE!$M$6:$M$35,0),4)),"",INDEX(BASE!$M$6:$X$35,MATCH(BASE!$K$23,BASE!$M$6:$M$35,0),4))</f>
        <v/>
      </c>
      <c r="N772" s="136"/>
      <c r="O772" s="136"/>
      <c r="P772" s="90"/>
      <c r="Q772" s="81"/>
      <c r="T772" s="41"/>
      <c r="U772" s="42"/>
      <c r="V772" s="41"/>
    </row>
    <row r="773" spans="4:22" ht="18.75" customHeight="1" x14ac:dyDescent="0.25">
      <c r="H773" s="81"/>
      <c r="I773" s="89"/>
      <c r="J773" s="69"/>
      <c r="K773" s="69"/>
      <c r="L773" s="69"/>
      <c r="M773" s="69"/>
      <c r="N773" s="69"/>
      <c r="O773" s="69"/>
      <c r="P773" s="90"/>
      <c r="Q773" s="81"/>
      <c r="T773" s="41"/>
      <c r="U773" s="42"/>
      <c r="V773" s="41"/>
    </row>
    <row r="774" spans="4:22" ht="18.75" customHeight="1" x14ac:dyDescent="0.3">
      <c r="D774" s="4"/>
      <c r="E774" s="54"/>
      <c r="H774" s="81"/>
      <c r="I774" s="89"/>
      <c r="J774" s="76"/>
      <c r="K774" s="76"/>
      <c r="L774" s="77" t="s">
        <v>54</v>
      </c>
      <c r="M774" s="76"/>
      <c r="N774" s="133" t="str">
        <f>IF(ISERROR(INDEX(BASE!$M$6:$X$35,MATCH(BASE!$K$23,BASE!$M$6:$M$35,0),6)),"",INDEX(BASE!$M$6:$X$35,MATCH(BASE!$K$23,BASE!$M$6:$M$35,0),6))</f>
        <v/>
      </c>
      <c r="O774" s="133"/>
      <c r="P774" s="90"/>
      <c r="Q774" s="81"/>
      <c r="T774" s="41"/>
      <c r="U774" s="42"/>
      <c r="V774" s="41"/>
    </row>
    <row r="775" spans="4:22" ht="18.75" customHeight="1" x14ac:dyDescent="0.3">
      <c r="D775" s="4"/>
      <c r="E775" s="55"/>
      <c r="H775" s="81"/>
      <c r="I775" s="89"/>
      <c r="J775" s="69"/>
      <c r="K775" s="69"/>
      <c r="L775" s="69"/>
      <c r="M775" s="69"/>
      <c r="N775" s="69"/>
      <c r="O775" s="69"/>
      <c r="P775" s="90"/>
      <c r="Q775" s="81"/>
      <c r="T775" s="41"/>
      <c r="U775" s="42"/>
      <c r="V775" s="41"/>
    </row>
    <row r="776" spans="4:22" ht="23.25" customHeight="1" x14ac:dyDescent="0.3">
      <c r="D776" s="56"/>
      <c r="E776" s="57"/>
      <c r="H776" s="81"/>
      <c r="I776" s="89"/>
      <c r="J776" s="69"/>
      <c r="K776" s="69"/>
      <c r="L776" s="78" t="s">
        <v>58</v>
      </c>
      <c r="M776" s="69"/>
      <c r="N776" s="78"/>
      <c r="O776" s="77"/>
      <c r="P776" s="90"/>
      <c r="Q776" s="81"/>
      <c r="T776" s="41"/>
      <c r="U776" s="42"/>
      <c r="V776" s="41"/>
    </row>
    <row r="777" spans="4:22" ht="11.25" customHeight="1" x14ac:dyDescent="0.25">
      <c r="D777" s="4"/>
      <c r="E777" s="4"/>
      <c r="H777" s="81"/>
      <c r="I777" s="89"/>
      <c r="J777" s="69"/>
      <c r="K777" s="69"/>
      <c r="L777" s="69"/>
      <c r="M777" s="69"/>
      <c r="N777" s="69"/>
      <c r="O777" s="69"/>
      <c r="P777" s="90"/>
      <c r="Q777" s="81"/>
      <c r="T777" s="41"/>
      <c r="U777" s="42"/>
      <c r="V777" s="41"/>
    </row>
    <row r="778" spans="4:22" ht="23.25" customHeight="1" x14ac:dyDescent="0.3">
      <c r="D778" s="56"/>
      <c r="E778" s="57"/>
      <c r="H778" s="81"/>
      <c r="I778" s="89"/>
      <c r="J778" s="69"/>
      <c r="K778" s="69"/>
      <c r="L778" s="134" t="str">
        <f>IF(ISERROR(INDEX(BASE!$M$6:$X$35,MATCH(BASE!$K$23,BASE!$M$6:$M$35,0),12)),"",INDEX(BASE!$M$6:$X$35,MATCH(BASE!$K$23,BASE!$M$6:$M$35,0),12))</f>
        <v/>
      </c>
      <c r="M778" s="134"/>
      <c r="N778" s="134"/>
      <c r="O778" s="134"/>
      <c r="P778" s="90"/>
      <c r="Q778" s="81"/>
      <c r="T778" s="41"/>
      <c r="U778" s="42"/>
      <c r="V778" s="41"/>
    </row>
    <row r="779" spans="4:22" ht="18.75" customHeight="1" x14ac:dyDescent="0.25">
      <c r="H779" s="81"/>
      <c r="I779" s="91"/>
      <c r="J779" s="79"/>
      <c r="K779" s="79"/>
      <c r="L779" s="79"/>
      <c r="M779" s="79"/>
      <c r="N779" s="79"/>
      <c r="O779" s="79"/>
      <c r="P779" s="92"/>
      <c r="Q779" s="81"/>
      <c r="T779" s="41"/>
      <c r="U779" s="42"/>
      <c r="V779" s="41"/>
    </row>
    <row r="780" spans="4:22" ht="18.75" customHeight="1" x14ac:dyDescent="0.25"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T780" s="41"/>
      <c r="U780" s="42"/>
      <c r="V780" s="41"/>
    </row>
    <row r="781" spans="4:22" ht="18.75" customHeight="1" x14ac:dyDescent="0.25"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T781" s="41"/>
      <c r="U781" s="42"/>
      <c r="V781" s="41"/>
    </row>
    <row r="782" spans="4:22" ht="18.75" customHeight="1" x14ac:dyDescent="0.25">
      <c r="H782" s="81"/>
      <c r="I782" s="87"/>
      <c r="J782" s="70"/>
      <c r="K782" s="70"/>
      <c r="L782" s="70"/>
      <c r="M782" s="70"/>
      <c r="N782" s="70"/>
      <c r="O782" s="70"/>
      <c r="P782" s="88"/>
      <c r="Q782" s="81"/>
      <c r="T782" s="41"/>
      <c r="U782" s="42"/>
      <c r="V782" s="41"/>
    </row>
    <row r="783" spans="4:22" ht="18.75" customHeight="1" x14ac:dyDescent="0.25">
      <c r="H783" s="81"/>
      <c r="I783" s="89"/>
      <c r="J783" s="69"/>
      <c r="K783" s="69"/>
      <c r="L783" s="69"/>
      <c r="M783" s="69"/>
      <c r="N783" s="69"/>
      <c r="O783" s="69"/>
      <c r="P783" s="90"/>
      <c r="Q783" s="81"/>
      <c r="T783" s="41"/>
      <c r="U783" s="42"/>
      <c r="V783" s="41"/>
    </row>
    <row r="784" spans="4:22" ht="18.75" customHeight="1" x14ac:dyDescent="0.25">
      <c r="H784" s="81"/>
      <c r="I784" s="89"/>
      <c r="J784" s="69"/>
      <c r="K784" s="69"/>
      <c r="L784" s="69"/>
      <c r="M784" s="69"/>
      <c r="N784" s="69"/>
      <c r="O784" s="69"/>
      <c r="P784" s="90"/>
      <c r="Q784" s="81"/>
      <c r="T784" s="41"/>
      <c r="U784" s="42"/>
      <c r="V784" s="41"/>
    </row>
    <row r="785" spans="8:22" ht="18.75" customHeight="1" x14ac:dyDescent="0.25">
      <c r="H785" s="81"/>
      <c r="I785" s="89"/>
      <c r="J785" s="76" t="s">
        <v>77</v>
      </c>
      <c r="K785" s="130" t="str">
        <f>IF(ISERROR(INDEX(BASE!$M$6:$X$35,MATCH(BASE!$K$22,BASE!$M$6:$M$35,0),10)),"",INDEX(BASE!$M$6:$X$35,MATCH(BASE!$K$22,BASE!$M$6:$M$35,0),10))</f>
        <v/>
      </c>
      <c r="L785" s="130"/>
      <c r="M785" s="130"/>
      <c r="N785" s="130"/>
      <c r="O785" s="76" t="s">
        <v>80</v>
      </c>
      <c r="P785" s="90"/>
      <c r="Q785" s="81"/>
      <c r="T785" s="40"/>
      <c r="U785" s="42"/>
      <c r="V785" s="41"/>
    </row>
    <row r="786" spans="8:22" ht="9.75" customHeight="1" x14ac:dyDescent="0.25">
      <c r="H786" s="81"/>
      <c r="I786" s="89"/>
      <c r="J786" s="69"/>
      <c r="K786" s="69"/>
      <c r="L786" s="69"/>
      <c r="M786" s="69"/>
      <c r="N786" s="81"/>
      <c r="O786" s="81"/>
      <c r="P786" s="90"/>
      <c r="Q786" s="81"/>
      <c r="T786" s="41"/>
      <c r="U786" s="42"/>
      <c r="V786" s="41"/>
    </row>
    <row r="787" spans="8:22" ht="18.75" customHeight="1" x14ac:dyDescent="0.25">
      <c r="H787" s="81"/>
      <c r="I787" s="89"/>
      <c r="J787" s="77" t="s">
        <v>79</v>
      </c>
      <c r="K787" s="76"/>
      <c r="L787" s="76"/>
      <c r="M787" s="77" t="s">
        <v>81</v>
      </c>
      <c r="N787" s="77"/>
      <c r="O787" s="77"/>
      <c r="P787" s="90"/>
      <c r="Q787" s="81"/>
      <c r="T787" s="41"/>
      <c r="U787" s="42"/>
      <c r="V787" s="41"/>
    </row>
    <row r="788" spans="8:22" ht="9.75" customHeight="1" x14ac:dyDescent="0.25">
      <c r="H788" s="81"/>
      <c r="I788" s="89"/>
      <c r="J788" s="81"/>
      <c r="K788" s="81"/>
      <c r="L788" s="81"/>
      <c r="M788" s="81"/>
      <c r="N788" s="69"/>
      <c r="O788" s="69"/>
      <c r="P788" s="90"/>
      <c r="Q788" s="81"/>
      <c r="T788" s="41"/>
      <c r="U788" s="42"/>
      <c r="V788" s="41"/>
    </row>
    <row r="789" spans="8:22" ht="18.75" customHeight="1" x14ac:dyDescent="0.25">
      <c r="H789" s="81"/>
      <c r="I789" s="89"/>
      <c r="J789" s="130" t="str">
        <f>IF(ISERROR(INDEX(BASE!$M$6:$X$35,MATCH(BASE!$K$22,BASE!$M$6:$M$35,0),1)),"",INDEX(BASE!$M$6:$X$35,MATCH(BASE!$K$22,BASE!$M$6:$M$35,0),1))</f>
        <v/>
      </c>
      <c r="K789" s="130"/>
      <c r="L789" s="130"/>
      <c r="M789" s="77" t="s">
        <v>75</v>
      </c>
      <c r="N789" s="77"/>
      <c r="O789" s="77"/>
      <c r="P789" s="90"/>
      <c r="Q789" s="81"/>
      <c r="T789" s="41"/>
      <c r="U789" s="42"/>
      <c r="V789" s="41"/>
    </row>
    <row r="790" spans="8:22" ht="9.75" customHeight="1" x14ac:dyDescent="0.25">
      <c r="H790" s="81"/>
      <c r="I790" s="89"/>
      <c r="J790" s="81"/>
      <c r="K790" s="81"/>
      <c r="L790" s="81"/>
      <c r="M790" s="81"/>
      <c r="N790" s="77"/>
      <c r="O790" s="77"/>
      <c r="P790" s="90"/>
      <c r="Q790" s="81"/>
      <c r="T790" s="41"/>
      <c r="U790" s="42"/>
      <c r="V790" s="41"/>
    </row>
    <row r="791" spans="8:22" ht="18.75" customHeight="1" x14ac:dyDescent="0.25">
      <c r="H791" s="81"/>
      <c r="I791" s="89"/>
      <c r="J791" s="82" t="s">
        <v>76</v>
      </c>
      <c r="K791" s="82"/>
      <c r="L791" s="82"/>
      <c r="M791" s="82"/>
      <c r="N791" s="77"/>
      <c r="O791" s="77"/>
      <c r="P791" s="90"/>
      <c r="Q791" s="81"/>
      <c r="T791" s="41"/>
      <c r="U791" s="42"/>
      <c r="V791" s="41"/>
    </row>
    <row r="792" spans="8:22" ht="9.75" customHeight="1" x14ac:dyDescent="0.25">
      <c r="H792" s="81"/>
      <c r="I792" s="89"/>
      <c r="J792" s="69"/>
      <c r="K792" s="69"/>
      <c r="L792" s="69"/>
      <c r="M792" s="69"/>
      <c r="N792" s="69"/>
      <c r="O792" s="69"/>
      <c r="P792" s="90"/>
      <c r="Q792" s="81"/>
      <c r="T792" s="41"/>
      <c r="U792" s="42"/>
      <c r="V792" s="41"/>
    </row>
    <row r="793" spans="8:22" ht="18.75" customHeight="1" x14ac:dyDescent="0.25">
      <c r="H793" s="81"/>
      <c r="I793" s="89"/>
      <c r="J793" s="131" t="str">
        <f>IF(ISERROR(INDEX(BASE!$M$6:$X$35,MATCH(BASE!$K$22,BASE!$M$6:$M$35,0),7)),"",INDEX(BASE!$M$6:$X$35,MATCH(BASE!$K$22,BASE!$M$6:$M$35,0),7))</f>
        <v/>
      </c>
      <c r="K793" s="131"/>
      <c r="L793" s="131"/>
      <c r="M793" s="83"/>
      <c r="N793" s="69"/>
      <c r="O793" s="69"/>
      <c r="P793" s="90"/>
      <c r="Q793" s="81"/>
      <c r="T793" s="41"/>
      <c r="U793" s="42"/>
      <c r="V793" s="41"/>
    </row>
    <row r="794" spans="8:22" ht="11.25" customHeight="1" x14ac:dyDescent="0.25">
      <c r="H794" s="81"/>
      <c r="I794" s="89"/>
      <c r="J794" s="81"/>
      <c r="K794" s="81"/>
      <c r="L794" s="81"/>
      <c r="M794" s="81"/>
      <c r="N794" s="81"/>
      <c r="O794" s="81"/>
      <c r="P794" s="90"/>
      <c r="Q794" s="81"/>
      <c r="T794" s="41"/>
      <c r="U794" s="42"/>
      <c r="V794" s="41"/>
    </row>
    <row r="795" spans="8:22" ht="18.75" customHeight="1" x14ac:dyDescent="0.25">
      <c r="H795" s="81"/>
      <c r="I795" s="89"/>
      <c r="J795" s="77" t="s">
        <v>102</v>
      </c>
      <c r="K795" s="77"/>
      <c r="L795" s="77"/>
      <c r="M795" s="77"/>
      <c r="N795" s="69"/>
      <c r="O795" s="69"/>
      <c r="P795" s="90"/>
      <c r="Q795" s="81"/>
      <c r="T795" s="41"/>
      <c r="U795" s="42"/>
      <c r="V795" s="41"/>
    </row>
    <row r="796" spans="8:22" ht="18.75" customHeight="1" x14ac:dyDescent="0.25">
      <c r="H796" s="81"/>
      <c r="I796" s="89"/>
      <c r="J796" s="132" t="s">
        <v>100</v>
      </c>
      <c r="K796" s="132"/>
      <c r="L796" s="71"/>
      <c r="M796" s="132" t="s">
        <v>101</v>
      </c>
      <c r="N796" s="132"/>
      <c r="O796" s="132"/>
      <c r="P796" s="90"/>
      <c r="Q796" s="81"/>
      <c r="T796" s="41"/>
      <c r="U796" s="42"/>
      <c r="V796" s="41"/>
    </row>
    <row r="797" spans="8:22" ht="18.75" customHeight="1" x14ac:dyDescent="0.25">
      <c r="H797" s="81"/>
      <c r="I797" s="89"/>
      <c r="J797" s="128" t="str">
        <f>IF(ISERROR(INDEX(BASE!$M$6:$X$35,MATCH(BASE!$K$22,BASE!$M$6:$M$35,0),9)),"",INDEX(BASE!$M$6:$X$35,MATCH(BASE!$K$22,BASE!$M$6:$M$35,0),9))</f>
        <v/>
      </c>
      <c r="K797" s="128"/>
      <c r="L797" s="84"/>
      <c r="M797" s="129" t="str">
        <f>IF(ISERROR(INDEX(BASE!$M$6:$X$35,MATCH(BASE!$K$22,BASE!$M$6:$M$35,0),8)),"",INDEX(BASE!$M$6:$X$35,MATCH(BASE!$K$22,BASE!$M$6:$M$35,0),8))</f>
        <v/>
      </c>
      <c r="N797" s="129"/>
      <c r="O797" s="129"/>
      <c r="P797" s="90"/>
      <c r="Q797" s="81"/>
      <c r="T797" s="41"/>
      <c r="U797" s="42"/>
      <c r="V797" s="41"/>
    </row>
    <row r="798" spans="8:22" ht="18.75" customHeight="1" x14ac:dyDescent="0.25">
      <c r="H798" s="81"/>
      <c r="I798" s="89"/>
      <c r="J798" s="128" t="str">
        <f>IF(ISERROR(INDEX(BASE!$M$6:$X$35,MATCH(BASE!$K$22,BASE!$M$6:$M$35,0),10)),"",INDEX(BASE!$M$6:$X$35,MATCH(BASE!$K$22,BASE!$M$6:$M$35,0),10))</f>
        <v/>
      </c>
      <c r="K798" s="128"/>
      <c r="L798" s="84"/>
      <c r="M798" s="84"/>
      <c r="N798" s="69"/>
      <c r="O798" s="69"/>
      <c r="P798" s="90"/>
      <c r="Q798" s="81"/>
      <c r="T798" s="41"/>
      <c r="U798" s="42"/>
      <c r="V798" s="41"/>
    </row>
    <row r="799" spans="8:22" ht="18.75" customHeight="1" x14ac:dyDescent="0.25">
      <c r="H799" s="81"/>
      <c r="I799" s="89"/>
      <c r="J799" s="81"/>
      <c r="K799" s="81"/>
      <c r="L799" s="81"/>
      <c r="M799" s="81"/>
      <c r="N799" s="81"/>
      <c r="O799" s="81"/>
      <c r="P799" s="90"/>
      <c r="Q799" s="81"/>
      <c r="T799" s="41"/>
      <c r="U799" s="42"/>
      <c r="V799" s="41"/>
    </row>
    <row r="800" spans="8:22" ht="18.75" customHeight="1" x14ac:dyDescent="0.25">
      <c r="H800" s="81"/>
      <c r="I800" s="89"/>
      <c r="J800" s="69"/>
      <c r="K800" s="69"/>
      <c r="L800" s="69"/>
      <c r="M800" s="69"/>
      <c r="N800" s="69"/>
      <c r="O800" s="69"/>
      <c r="P800" s="90"/>
      <c r="Q800" s="81"/>
      <c r="T800" s="41"/>
      <c r="U800" s="42"/>
      <c r="V800" s="41"/>
    </row>
    <row r="801" spans="8:22" ht="26.25" customHeight="1" x14ac:dyDescent="0.25">
      <c r="H801" s="81"/>
      <c r="I801" s="89"/>
      <c r="J801" s="69"/>
      <c r="K801" s="69"/>
      <c r="L801" s="69"/>
      <c r="M801" s="69"/>
      <c r="N801" s="69"/>
      <c r="O801" s="69"/>
      <c r="P801" s="90"/>
      <c r="Q801" s="81"/>
      <c r="T801" s="41"/>
      <c r="U801" s="42"/>
      <c r="V801" s="41"/>
    </row>
    <row r="802" spans="8:22" ht="18.75" customHeight="1" x14ac:dyDescent="0.25">
      <c r="H802" s="81"/>
      <c r="I802" s="89"/>
      <c r="J802" s="85"/>
      <c r="K802" s="85"/>
      <c r="L802" s="85"/>
      <c r="M802" s="85"/>
      <c r="N802" s="69"/>
      <c r="O802" s="69"/>
      <c r="P802" s="90"/>
      <c r="Q802" s="81"/>
      <c r="T802" s="41"/>
      <c r="U802" s="42"/>
      <c r="V802" s="41"/>
    </row>
    <row r="803" spans="8:22" ht="18.75" customHeight="1" x14ac:dyDescent="0.25">
      <c r="H803" s="81"/>
      <c r="I803" s="91"/>
      <c r="J803" s="86" t="s">
        <v>57</v>
      </c>
      <c r="K803" s="86"/>
      <c r="L803" s="86"/>
      <c r="M803" s="86"/>
      <c r="N803" s="79"/>
      <c r="O803" s="79"/>
      <c r="P803" s="92"/>
      <c r="Q803" s="81"/>
      <c r="T803" s="41"/>
      <c r="U803" s="42"/>
      <c r="V803" s="41"/>
    </row>
    <row r="804" spans="8:22" ht="26.25" customHeight="1" x14ac:dyDescent="0.25">
      <c r="H804" s="81"/>
      <c r="I804" s="80"/>
      <c r="J804" s="80"/>
      <c r="K804" s="80"/>
      <c r="L804" s="80"/>
      <c r="M804" s="80"/>
      <c r="N804" s="80"/>
      <c r="O804" s="80"/>
      <c r="P804" s="80"/>
      <c r="Q804" s="81"/>
      <c r="T804" s="41"/>
      <c r="U804" s="42"/>
      <c r="V804" s="41"/>
    </row>
    <row r="805" spans="8:22" ht="26.25" customHeight="1" x14ac:dyDescent="0.25"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T805" s="41"/>
      <c r="U805" s="42"/>
      <c r="V805" s="41"/>
    </row>
    <row r="806" spans="8:22" ht="18.75" customHeight="1" x14ac:dyDescent="0.25">
      <c r="H806" s="81"/>
      <c r="I806" s="87"/>
      <c r="J806" s="70"/>
      <c r="K806" s="70"/>
      <c r="L806" s="70"/>
      <c r="M806" s="70"/>
      <c r="N806" s="70"/>
      <c r="O806" s="70"/>
      <c r="P806" s="88"/>
      <c r="Q806" s="81"/>
      <c r="T806" s="41"/>
      <c r="U806" s="42"/>
      <c r="V806" s="41"/>
    </row>
    <row r="807" spans="8:22" ht="18.75" customHeight="1" x14ac:dyDescent="0.25">
      <c r="H807" s="81"/>
      <c r="I807" s="89"/>
      <c r="J807" s="69"/>
      <c r="K807" s="69"/>
      <c r="L807" s="69"/>
      <c r="M807" s="69"/>
      <c r="N807" s="69"/>
      <c r="O807" s="69"/>
      <c r="P807" s="90"/>
      <c r="Q807" s="81"/>
      <c r="T807" s="41"/>
      <c r="U807" s="42"/>
      <c r="V807" s="41"/>
    </row>
    <row r="808" spans="8:22" ht="18.75" customHeight="1" x14ac:dyDescent="0.25">
      <c r="H808" s="81"/>
      <c r="I808" s="89"/>
      <c r="J808" s="69"/>
      <c r="K808" s="69"/>
      <c r="L808" s="69"/>
      <c r="M808" s="69"/>
      <c r="N808" s="69"/>
      <c r="O808" s="69"/>
      <c r="P808" s="90"/>
      <c r="Q808" s="81"/>
      <c r="T808" s="41"/>
      <c r="U808" s="42"/>
      <c r="V808" s="41"/>
    </row>
    <row r="809" spans="8:22" ht="18.75" customHeight="1" x14ac:dyDescent="0.25">
      <c r="H809" s="81"/>
      <c r="I809" s="89"/>
      <c r="J809" s="76" t="s">
        <v>77</v>
      </c>
      <c r="K809" s="130" t="str">
        <f>IF(ISERROR(INDEX(BASE!$M$6:$X$35,MATCH(BASE!$K$23,BASE!$M$6:$M$35,0),10)),"",INDEX(BASE!$M$6:$X$35,MATCH(BASE!$K$23,BASE!$M$6:$M$35,0),10))</f>
        <v/>
      </c>
      <c r="L809" s="130"/>
      <c r="M809" s="130"/>
      <c r="N809" s="130"/>
      <c r="O809" s="76" t="s">
        <v>80</v>
      </c>
      <c r="P809" s="90"/>
      <c r="Q809" s="81"/>
      <c r="T809" s="41"/>
      <c r="U809" s="42"/>
      <c r="V809" s="41"/>
    </row>
    <row r="810" spans="8:22" ht="9.75" customHeight="1" x14ac:dyDescent="0.25">
      <c r="H810" s="81"/>
      <c r="I810" s="89"/>
      <c r="J810" s="69"/>
      <c r="K810" s="69"/>
      <c r="L810" s="69"/>
      <c r="M810" s="69"/>
      <c r="N810" s="81"/>
      <c r="O810" s="81"/>
      <c r="P810" s="90"/>
      <c r="Q810" s="81"/>
      <c r="T810" s="41"/>
      <c r="U810" s="42"/>
      <c r="V810" s="41"/>
    </row>
    <row r="811" spans="8:22" ht="18.75" customHeight="1" x14ac:dyDescent="0.25">
      <c r="H811" s="81"/>
      <c r="I811" s="89"/>
      <c r="J811" s="77" t="s">
        <v>79</v>
      </c>
      <c r="K811" s="76"/>
      <c r="L811" s="76"/>
      <c r="M811" s="77" t="s">
        <v>81</v>
      </c>
      <c r="N811" s="77"/>
      <c r="O811" s="77"/>
      <c r="P811" s="90"/>
      <c r="Q811" s="81"/>
      <c r="T811" s="41"/>
      <c r="U811" s="42"/>
      <c r="V811" s="41"/>
    </row>
    <row r="812" spans="8:22" ht="9.75" customHeight="1" x14ac:dyDescent="0.25">
      <c r="H812" s="81"/>
      <c r="I812" s="89"/>
      <c r="J812" s="81"/>
      <c r="K812" s="81"/>
      <c r="L812" s="81"/>
      <c r="M812" s="81"/>
      <c r="N812" s="69"/>
      <c r="O812" s="69"/>
      <c r="P812" s="90"/>
      <c r="Q812" s="81"/>
      <c r="T812" s="41"/>
      <c r="U812" s="42"/>
      <c r="V812" s="41"/>
    </row>
    <row r="813" spans="8:22" ht="18.75" customHeight="1" x14ac:dyDescent="0.25">
      <c r="H813" s="81"/>
      <c r="I813" s="89"/>
      <c r="J813" s="130" t="str">
        <f>IF(ISERROR(INDEX(BASE!$M$6:$X$35,MATCH(BASE!$K$23,BASE!$M$6:$M$35,0),1)),"",INDEX(BASE!$M$6:$X$35,MATCH(BASE!$K$23,BASE!$M$6:$M$35,0),1))</f>
        <v/>
      </c>
      <c r="K813" s="130"/>
      <c r="L813" s="130"/>
      <c r="M813" s="77" t="s">
        <v>75</v>
      </c>
      <c r="N813" s="77"/>
      <c r="O813" s="77"/>
      <c r="P813" s="90"/>
      <c r="Q813" s="81"/>
      <c r="T813" s="41"/>
      <c r="U813" s="42"/>
      <c r="V813" s="41"/>
    </row>
    <row r="814" spans="8:22" ht="9.75" customHeight="1" x14ac:dyDescent="0.25">
      <c r="H814" s="81"/>
      <c r="I814" s="89"/>
      <c r="J814" s="81"/>
      <c r="K814" s="81"/>
      <c r="L814" s="81"/>
      <c r="M814" s="81"/>
      <c r="N814" s="77"/>
      <c r="O814" s="77"/>
      <c r="P814" s="90"/>
      <c r="Q814" s="81"/>
      <c r="T814" s="41"/>
      <c r="U814" s="42"/>
      <c r="V814" s="41"/>
    </row>
    <row r="815" spans="8:22" ht="18.75" customHeight="1" x14ac:dyDescent="0.25">
      <c r="H815" s="81"/>
      <c r="I815" s="89"/>
      <c r="J815" s="82" t="s">
        <v>76</v>
      </c>
      <c r="K815" s="82"/>
      <c r="L815" s="82"/>
      <c r="M815" s="82"/>
      <c r="N815" s="77"/>
      <c r="O815" s="77"/>
      <c r="P815" s="90"/>
      <c r="Q815" s="81"/>
      <c r="T815" s="41"/>
      <c r="U815" s="42"/>
      <c r="V815" s="41"/>
    </row>
    <row r="816" spans="8:22" ht="9.75" customHeight="1" x14ac:dyDescent="0.25">
      <c r="H816" s="81"/>
      <c r="I816" s="89"/>
      <c r="J816" s="69"/>
      <c r="K816" s="69"/>
      <c r="L816" s="69"/>
      <c r="M816" s="69"/>
      <c r="N816" s="69"/>
      <c r="O816" s="69"/>
      <c r="P816" s="90"/>
      <c r="Q816" s="81"/>
      <c r="T816" s="41"/>
      <c r="U816" s="42"/>
      <c r="V816" s="41"/>
    </row>
    <row r="817" spans="1:42" ht="18.75" customHeight="1" x14ac:dyDescent="0.25">
      <c r="H817" s="81"/>
      <c r="I817" s="89"/>
      <c r="J817" s="131" t="str">
        <f>IF(ISERROR(INDEX(BASE!$M$6:$X$35,MATCH(BASE!$K$23,BASE!$M$6:$M$35,0),7)),"",INDEX(BASE!$M$6:$X$35,MATCH(BASE!$K$23,BASE!$M$6:$M$35,0),7))</f>
        <v/>
      </c>
      <c r="K817" s="131"/>
      <c r="L817" s="131"/>
      <c r="M817" s="83"/>
      <c r="N817" s="69"/>
      <c r="O817" s="69"/>
      <c r="P817" s="90"/>
      <c r="Q817" s="81"/>
      <c r="T817" s="41"/>
      <c r="U817" s="42"/>
      <c r="V817" s="41"/>
    </row>
    <row r="818" spans="1:42" ht="11.25" customHeight="1" x14ac:dyDescent="0.25">
      <c r="H818" s="81"/>
      <c r="I818" s="89"/>
      <c r="J818" s="81"/>
      <c r="K818" s="81"/>
      <c r="L818" s="81"/>
      <c r="M818" s="81"/>
      <c r="N818" s="81"/>
      <c r="O818" s="81"/>
      <c r="P818" s="90"/>
      <c r="Q818" s="81"/>
      <c r="T818" s="41"/>
      <c r="U818" s="42"/>
      <c r="V818" s="41"/>
    </row>
    <row r="819" spans="1:42" ht="18.75" customHeight="1" x14ac:dyDescent="0.25">
      <c r="H819" s="81"/>
      <c r="I819" s="89"/>
      <c r="J819" s="77" t="s">
        <v>102</v>
      </c>
      <c r="K819" s="77"/>
      <c r="L819" s="77"/>
      <c r="M819" s="77"/>
      <c r="N819" s="69"/>
      <c r="O819" s="69"/>
      <c r="P819" s="90"/>
      <c r="Q819" s="81"/>
      <c r="T819" s="41"/>
      <c r="U819" s="42"/>
      <c r="V819" s="41"/>
    </row>
    <row r="820" spans="1:42" ht="18.75" customHeight="1" x14ac:dyDescent="0.25">
      <c r="H820" s="81"/>
      <c r="I820" s="89"/>
      <c r="J820" s="132" t="s">
        <v>100</v>
      </c>
      <c r="K820" s="132"/>
      <c r="L820" s="71"/>
      <c r="M820" s="132" t="s">
        <v>101</v>
      </c>
      <c r="N820" s="132"/>
      <c r="O820" s="132"/>
      <c r="P820" s="90"/>
      <c r="Q820" s="81"/>
      <c r="T820" s="41"/>
      <c r="U820" s="42"/>
      <c r="V820" s="41"/>
    </row>
    <row r="821" spans="1:42" ht="18.75" customHeight="1" x14ac:dyDescent="0.25">
      <c r="H821" s="81"/>
      <c r="I821" s="89"/>
      <c r="J821" s="128" t="str">
        <f>IF(ISERROR(INDEX(BASE!$M$6:$X$35,MATCH(BASE!$K$23,BASE!$M$6:$M$35,0),9)),"",INDEX(BASE!$M$6:$X$35,MATCH(BASE!$K$23,BASE!$M$6:$M$35,0),9))</f>
        <v/>
      </c>
      <c r="K821" s="128"/>
      <c r="L821" s="84"/>
      <c r="M821" s="129" t="str">
        <f>IF(ISERROR(INDEX(BASE!$M$6:$X$35,MATCH(BASE!$K$23,BASE!$M$6:$M$35,0),8)),"",INDEX(BASE!$M$6:$X$35,MATCH(BASE!$K$23,BASE!$M$6:$M$35,0),8))</f>
        <v/>
      </c>
      <c r="N821" s="129"/>
      <c r="O821" s="129"/>
      <c r="P821" s="90"/>
      <c r="Q821" s="81"/>
      <c r="T821" s="41"/>
      <c r="U821" s="42"/>
      <c r="V821" s="41"/>
    </row>
    <row r="822" spans="1:42" ht="18.75" customHeight="1" x14ac:dyDescent="0.25">
      <c r="H822" s="81"/>
      <c r="I822" s="89"/>
      <c r="J822" s="128" t="str">
        <f>IF(ISERROR(INDEX(BASE!$M$6:$X$35,MATCH(BASE!$K$23,BASE!$M$6:$M$35,0),10)),"",INDEX(BASE!$M$6:$X$35,MATCH(BASE!$K$23,BASE!$M$6:$M$35,0),10))</f>
        <v/>
      </c>
      <c r="K822" s="128"/>
      <c r="L822" s="84"/>
      <c r="M822" s="84"/>
      <c r="N822" s="69"/>
      <c r="O822" s="69"/>
      <c r="P822" s="90"/>
      <c r="Q822" s="81"/>
      <c r="T822" s="41"/>
      <c r="U822" s="42"/>
      <c r="V822" s="41"/>
    </row>
    <row r="823" spans="1:42" ht="18.75" customHeight="1" x14ac:dyDescent="0.25">
      <c r="H823" s="81"/>
      <c r="I823" s="89"/>
      <c r="J823" s="81"/>
      <c r="K823" s="81"/>
      <c r="L823" s="81"/>
      <c r="M823" s="81"/>
      <c r="N823" s="81"/>
      <c r="O823" s="81"/>
      <c r="P823" s="90"/>
      <c r="Q823" s="81"/>
      <c r="T823" s="41"/>
      <c r="U823" s="42"/>
      <c r="V823" s="41"/>
    </row>
    <row r="824" spans="1:42" ht="18.75" customHeight="1" x14ac:dyDescent="0.25">
      <c r="H824" s="81"/>
      <c r="I824" s="89"/>
      <c r="J824" s="69"/>
      <c r="K824" s="69"/>
      <c r="L824" s="69"/>
      <c r="M824" s="69"/>
      <c r="N824" s="69"/>
      <c r="O824" s="69"/>
      <c r="P824" s="90"/>
      <c r="Q824" s="81"/>
      <c r="T824" s="41"/>
      <c r="U824" s="42"/>
      <c r="V824" s="41"/>
    </row>
    <row r="825" spans="1:42" ht="26.25" customHeight="1" x14ac:dyDescent="0.25">
      <c r="H825" s="81"/>
      <c r="I825" s="89"/>
      <c r="J825" s="69"/>
      <c r="K825" s="69"/>
      <c r="L825" s="69"/>
      <c r="M825" s="69"/>
      <c r="N825" s="69"/>
      <c r="O825" s="69"/>
      <c r="P825" s="90"/>
      <c r="Q825" s="81"/>
      <c r="T825" s="41"/>
      <c r="U825" s="42"/>
      <c r="V825" s="41"/>
    </row>
    <row r="826" spans="1:42" ht="18.75" customHeight="1" x14ac:dyDescent="0.25">
      <c r="H826" s="81"/>
      <c r="I826" s="89"/>
      <c r="J826" s="85"/>
      <c r="K826" s="85"/>
      <c r="L826" s="85"/>
      <c r="M826" s="85"/>
      <c r="N826" s="69"/>
      <c r="O826" s="69"/>
      <c r="P826" s="90"/>
      <c r="Q826" s="81"/>
      <c r="T826" s="41"/>
      <c r="U826" s="42"/>
      <c r="V826" s="41"/>
    </row>
    <row r="827" spans="1:42" ht="18.75" customHeight="1" x14ac:dyDescent="0.25">
      <c r="F827" s="44"/>
      <c r="H827" s="81"/>
      <c r="I827" s="91"/>
      <c r="J827" s="86" t="s">
        <v>57</v>
      </c>
      <c r="K827" s="86"/>
      <c r="L827" s="86"/>
      <c r="M827" s="86"/>
      <c r="N827" s="79"/>
      <c r="O827" s="79"/>
      <c r="P827" s="92"/>
      <c r="Q827" s="81"/>
      <c r="T827" s="41"/>
      <c r="U827" s="42"/>
      <c r="V827" s="41"/>
    </row>
    <row r="828" spans="1:42" ht="18.75" customHeight="1" x14ac:dyDescent="0.25"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T828" s="41"/>
      <c r="U828" s="42"/>
      <c r="V828" s="41"/>
    </row>
    <row r="829" spans="1:42" s="4" customFormat="1" ht="18.75" customHeight="1" x14ac:dyDescent="0.25">
      <c r="A829" s="66"/>
      <c r="B829" s="25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T829" s="40"/>
      <c r="U829" s="40"/>
      <c r="V829" s="40"/>
      <c r="AP829" s="52" t="s">
        <v>88</v>
      </c>
    </row>
    <row r="830" spans="1:42" ht="18.75" customHeight="1" x14ac:dyDescent="0.25">
      <c r="A830" s="66"/>
      <c r="B830" s="25"/>
      <c r="C830" s="4"/>
      <c r="H830" s="81"/>
      <c r="I830" s="87"/>
      <c r="J830" s="70"/>
      <c r="K830" s="70"/>
      <c r="L830" s="70"/>
      <c r="M830" s="70"/>
      <c r="N830" s="70"/>
      <c r="O830" s="70"/>
      <c r="P830" s="88"/>
      <c r="Q830" s="81"/>
      <c r="T830" s="41"/>
      <c r="U830" s="42"/>
      <c r="V830" s="41"/>
    </row>
    <row r="831" spans="1:42" ht="18.75" customHeight="1" x14ac:dyDescent="0.25">
      <c r="A831" s="66"/>
      <c r="B831" s="25"/>
      <c r="C831" s="4"/>
      <c r="H831" s="81"/>
      <c r="I831" s="89"/>
      <c r="J831" s="71" t="s">
        <v>50</v>
      </c>
      <c r="K831" s="72"/>
      <c r="L831" s="72"/>
      <c r="M831" s="72"/>
      <c r="N831" s="69"/>
      <c r="O831" s="69"/>
      <c r="P831" s="90"/>
      <c r="Q831" s="81"/>
      <c r="T831" s="41"/>
      <c r="U831" s="42"/>
      <c r="V831" s="41"/>
    </row>
    <row r="832" spans="1:42" ht="11.25" customHeight="1" x14ac:dyDescent="0.25">
      <c r="A832" s="66"/>
      <c r="B832" s="25"/>
      <c r="C832" s="4"/>
      <c r="H832" s="81"/>
      <c r="I832" s="89"/>
      <c r="J832" s="69"/>
      <c r="K832" s="69"/>
      <c r="L832" s="69"/>
      <c r="M832" s="69"/>
      <c r="N832" s="69"/>
      <c r="O832" s="69"/>
      <c r="P832" s="90"/>
      <c r="Q832" s="81"/>
      <c r="T832" s="41"/>
      <c r="U832" s="42"/>
      <c r="V832" s="41"/>
    </row>
    <row r="833" spans="1:22" ht="18.75" customHeight="1" x14ac:dyDescent="0.25">
      <c r="A833" s="66"/>
      <c r="B833" s="25"/>
      <c r="C833" s="4"/>
      <c r="H833" s="81"/>
      <c r="I833" s="89"/>
      <c r="J833" s="68" t="str">
        <f>IF(ISERROR(INDEX(BASE!$M$6:$X$35,MATCH(BASE!$K$24,BASE!$M$6:$M$35,0),11)),"",INDEX(BASE!$M$6:$X$35,MATCH(BASE!$K$24,BASE!$M$6:$M$35,0),11))</f>
        <v/>
      </c>
      <c r="K833" s="73"/>
      <c r="L833" s="73"/>
      <c r="M833" s="73"/>
      <c r="N833" s="69"/>
      <c r="O833" s="69"/>
      <c r="P833" s="90"/>
      <c r="Q833" s="81"/>
      <c r="T833" s="41"/>
      <c r="U833" s="42"/>
      <c r="V833" s="41"/>
    </row>
    <row r="834" spans="1:22" ht="18.75" customHeight="1" x14ac:dyDescent="0.25">
      <c r="A834" s="66"/>
      <c r="B834" s="25"/>
      <c r="C834" s="4"/>
      <c r="H834" s="81"/>
      <c r="I834" s="89"/>
      <c r="J834" s="69"/>
      <c r="K834" s="69"/>
      <c r="L834" s="69"/>
      <c r="M834" s="69"/>
      <c r="N834" s="69"/>
      <c r="O834" s="69"/>
      <c r="P834" s="90"/>
      <c r="Q834" s="81"/>
      <c r="T834" s="41"/>
      <c r="U834" s="42"/>
      <c r="V834" s="41"/>
    </row>
    <row r="835" spans="1:22" ht="18.75" customHeight="1" x14ac:dyDescent="0.3">
      <c r="A835" s="66"/>
      <c r="B835" s="25"/>
      <c r="C835" s="4"/>
      <c r="H835" s="81"/>
      <c r="I835" s="89"/>
      <c r="J835" s="74" t="s">
        <v>99</v>
      </c>
      <c r="K835" s="74"/>
      <c r="L835" s="74"/>
      <c r="M835" s="74"/>
      <c r="N835" s="69"/>
      <c r="O835" s="69"/>
      <c r="P835" s="90"/>
      <c r="Q835" s="81"/>
      <c r="T835" s="41"/>
      <c r="U835" s="42"/>
      <c r="V835" s="41"/>
    </row>
    <row r="836" spans="1:22" ht="18.75" customHeight="1" x14ac:dyDescent="0.25">
      <c r="A836" s="66"/>
      <c r="B836" s="11"/>
      <c r="C836" s="4"/>
      <c r="E836" s="14"/>
      <c r="H836" s="81"/>
      <c r="I836" s="89"/>
      <c r="J836" s="71" t="s">
        <v>98</v>
      </c>
      <c r="K836" s="71"/>
      <c r="L836" s="71"/>
      <c r="M836" s="71"/>
      <c r="N836" s="69"/>
      <c r="O836" s="69"/>
      <c r="P836" s="90"/>
      <c r="Q836" s="81"/>
      <c r="T836" s="41"/>
      <c r="U836" s="42"/>
      <c r="V836" s="41"/>
    </row>
    <row r="837" spans="1:22" ht="26.25" customHeight="1" x14ac:dyDescent="0.25">
      <c r="A837" s="66"/>
      <c r="B837" s="11"/>
      <c r="C837" s="4"/>
      <c r="H837" s="81"/>
      <c r="I837" s="89"/>
      <c r="J837" s="72" t="s">
        <v>51</v>
      </c>
      <c r="K837" s="72"/>
      <c r="L837" s="72"/>
      <c r="M837" s="72"/>
      <c r="N837" s="69"/>
      <c r="O837" s="69"/>
      <c r="P837" s="90"/>
      <c r="Q837" s="81"/>
      <c r="T837" s="41"/>
      <c r="U837" s="42"/>
      <c r="V837" s="41"/>
    </row>
    <row r="838" spans="1:22" ht="18.75" customHeight="1" x14ac:dyDescent="0.25">
      <c r="A838" s="66"/>
      <c r="B838" s="11"/>
      <c r="C838" s="4"/>
      <c r="H838" s="81"/>
      <c r="I838" s="89"/>
      <c r="J838" s="69"/>
      <c r="K838" s="69"/>
      <c r="L838" s="69"/>
      <c r="M838" s="69"/>
      <c r="N838" s="69"/>
      <c r="O838" s="69"/>
      <c r="P838" s="90"/>
      <c r="Q838" s="81"/>
      <c r="T838" s="41"/>
      <c r="U838" s="42"/>
      <c r="V838" s="41"/>
    </row>
    <row r="839" spans="1:22" ht="18.75" customHeight="1" x14ac:dyDescent="0.25">
      <c r="A839" s="66"/>
      <c r="B839" s="11"/>
      <c r="C839" s="4"/>
      <c r="E839" s="14"/>
      <c r="H839" s="81"/>
      <c r="I839" s="89"/>
      <c r="J839" s="75"/>
      <c r="K839" s="75"/>
      <c r="L839" s="75"/>
      <c r="M839" s="75"/>
      <c r="N839" s="69"/>
      <c r="O839" s="69"/>
      <c r="P839" s="90"/>
      <c r="Q839" s="81"/>
      <c r="T839" s="41"/>
      <c r="U839" s="42"/>
      <c r="V839" s="41"/>
    </row>
    <row r="840" spans="1:22" ht="18.75" customHeight="1" x14ac:dyDescent="0.25">
      <c r="A840" s="66"/>
      <c r="B840" s="11"/>
      <c r="C840" s="4"/>
      <c r="H840" s="81"/>
      <c r="I840" s="89"/>
      <c r="J840" s="76"/>
      <c r="K840" s="76"/>
      <c r="L840" s="76" t="s">
        <v>52</v>
      </c>
      <c r="M840" s="136" t="str">
        <f>IF(ISERROR(INDEX(BASE!$M$6:$X$35,MATCH(BASE!$K$24,BASE!$M$6:$M$35,0),3)),"",INDEX(BASE!$M$6:$X$35,MATCH(BASE!$K$24,BASE!$M$6:$M$35,0),3))</f>
        <v/>
      </c>
      <c r="N840" s="136"/>
      <c r="O840" s="136"/>
      <c r="P840" s="90"/>
      <c r="Q840" s="81"/>
      <c r="T840" s="41"/>
      <c r="U840" s="42"/>
      <c r="V840" s="41"/>
    </row>
    <row r="841" spans="1:22" ht="18.75" customHeight="1" x14ac:dyDescent="0.25">
      <c r="A841" s="66"/>
      <c r="B841" s="11"/>
      <c r="C841" s="4"/>
      <c r="H841" s="81"/>
      <c r="I841" s="89"/>
      <c r="J841" s="69"/>
      <c r="K841" s="69"/>
      <c r="L841" s="69"/>
      <c r="M841" s="69"/>
      <c r="N841" s="69"/>
      <c r="O841" s="69"/>
      <c r="P841" s="90"/>
      <c r="Q841" s="81"/>
      <c r="T841" s="41"/>
      <c r="U841" s="42"/>
      <c r="V841" s="41"/>
    </row>
    <row r="842" spans="1:22" ht="18.75" customHeight="1" x14ac:dyDescent="0.25">
      <c r="A842" s="66"/>
      <c r="B842" s="11"/>
      <c r="C842" s="4"/>
      <c r="E842" s="14"/>
      <c r="H842" s="81"/>
      <c r="I842" s="89"/>
      <c r="J842" s="76"/>
      <c r="K842" s="76"/>
      <c r="L842" s="77" t="s">
        <v>53</v>
      </c>
      <c r="M842" s="136" t="str">
        <f>IF(ISERROR(INDEX(BASE!$M$6:$X$35,MATCH(BASE!$K$24,BASE!$M$6:$M$35,0),4)),"",INDEX(BASE!$M$6:$X$35,MATCH(BASE!$K$24,BASE!$M$6:$M$35,0),4))</f>
        <v/>
      </c>
      <c r="N842" s="136"/>
      <c r="O842" s="136"/>
      <c r="P842" s="90"/>
      <c r="Q842" s="81"/>
      <c r="T842" s="41"/>
      <c r="U842" s="42"/>
      <c r="V842" s="41"/>
    </row>
    <row r="843" spans="1:22" ht="18.75" customHeight="1" x14ac:dyDescent="0.25">
      <c r="A843" s="66"/>
      <c r="B843" s="11"/>
      <c r="C843" s="4"/>
      <c r="H843" s="81"/>
      <c r="I843" s="89"/>
      <c r="J843" s="69"/>
      <c r="K843" s="69"/>
      <c r="L843" s="69"/>
      <c r="M843" s="69"/>
      <c r="N843" s="69"/>
      <c r="O843" s="69"/>
      <c r="P843" s="90"/>
      <c r="Q843" s="81"/>
      <c r="T843" s="41"/>
      <c r="U843" s="42"/>
      <c r="V843" s="41"/>
    </row>
    <row r="844" spans="1:22" ht="18.75" customHeight="1" x14ac:dyDescent="0.25">
      <c r="A844" s="67"/>
      <c r="B844" s="67"/>
      <c r="C844" s="4"/>
      <c r="H844" s="81"/>
      <c r="I844" s="89"/>
      <c r="J844" s="76"/>
      <c r="K844" s="76"/>
      <c r="L844" s="135" t="s">
        <v>54</v>
      </c>
      <c r="M844" s="135"/>
      <c r="N844" s="133" t="str">
        <f>IF(ISERROR(INDEX(BASE!$M$6:$X$35,MATCH(BASE!$K$24,BASE!$M$6:$M$35,0),6)),"",INDEX(BASE!$M$6:$X$35,MATCH(BASE!$K$24,BASE!$M$6:$M$35,0),6))</f>
        <v/>
      </c>
      <c r="O844" s="133"/>
      <c r="P844" s="90"/>
      <c r="Q844" s="81"/>
      <c r="T844" s="41"/>
      <c r="U844" s="42"/>
      <c r="V844" s="41"/>
    </row>
    <row r="845" spans="1:22" ht="18.75" customHeight="1" x14ac:dyDescent="0.25">
      <c r="A845" s="67"/>
      <c r="B845" s="67"/>
      <c r="C845" s="4"/>
      <c r="E845" s="14"/>
      <c r="H845" s="81"/>
      <c r="I845" s="89"/>
      <c r="J845" s="69"/>
      <c r="K845" s="69"/>
      <c r="L845" s="69"/>
      <c r="M845" s="69"/>
      <c r="N845" s="69"/>
      <c r="O845" s="69"/>
      <c r="P845" s="90"/>
      <c r="Q845" s="81"/>
      <c r="T845" s="41"/>
      <c r="U845" s="42"/>
      <c r="V845" s="41"/>
    </row>
    <row r="846" spans="1:22" ht="23.25" customHeight="1" x14ac:dyDescent="0.3">
      <c r="A846" s="67"/>
      <c r="B846" s="67"/>
      <c r="C846" s="4"/>
      <c r="H846" s="81"/>
      <c r="I846" s="89"/>
      <c r="J846" s="69"/>
      <c r="K846" s="69"/>
      <c r="L846" s="78" t="s">
        <v>58</v>
      </c>
      <c r="M846" s="69"/>
      <c r="N846" s="78"/>
      <c r="O846" s="77"/>
      <c r="P846" s="90"/>
      <c r="Q846" s="81"/>
      <c r="T846" s="41"/>
      <c r="U846" s="42"/>
      <c r="V846" s="41"/>
    </row>
    <row r="847" spans="1:22" ht="11.25" customHeight="1" x14ac:dyDescent="0.25">
      <c r="A847" s="67"/>
      <c r="B847" s="67"/>
      <c r="C847" s="4"/>
      <c r="H847" s="81"/>
      <c r="I847" s="89"/>
      <c r="J847" s="69"/>
      <c r="K847" s="69"/>
      <c r="L847" s="69"/>
      <c r="M847" s="69"/>
      <c r="N847" s="69"/>
      <c r="O847" s="69"/>
      <c r="P847" s="90"/>
      <c r="Q847" s="81"/>
      <c r="T847" s="41"/>
      <c r="U847" s="42"/>
      <c r="V847" s="41"/>
    </row>
    <row r="848" spans="1:22" ht="23.25" customHeight="1" x14ac:dyDescent="0.3">
      <c r="A848" s="67"/>
      <c r="B848" s="67"/>
      <c r="C848" s="4"/>
      <c r="H848" s="81"/>
      <c r="I848" s="89"/>
      <c r="J848" s="69"/>
      <c r="K848" s="69"/>
      <c r="L848" s="134" t="str">
        <f>IF(ISERROR(INDEX(BASE!$M$6:$X$35,MATCH(BASE!$K$24,BASE!$M$6:$M$35,0),12)),"",INDEX(BASE!$M$6:$X$35,MATCH(BASE!$K$24,BASE!$M$6:$M$35,0),12))</f>
        <v/>
      </c>
      <c r="M848" s="134"/>
      <c r="N848" s="134"/>
      <c r="O848" s="134"/>
      <c r="P848" s="90"/>
      <c r="Q848" s="81"/>
      <c r="T848" s="41"/>
      <c r="U848" s="42"/>
      <c r="V848" s="41"/>
    </row>
    <row r="849" spans="1:22" ht="18.75" customHeight="1" x14ac:dyDescent="0.25">
      <c r="A849" s="67"/>
      <c r="B849" s="67"/>
      <c r="C849" s="4"/>
      <c r="H849" s="81"/>
      <c r="I849" s="91"/>
      <c r="J849" s="79"/>
      <c r="K849" s="79"/>
      <c r="L849" s="79"/>
      <c r="M849" s="79"/>
      <c r="N849" s="79"/>
      <c r="O849" s="79"/>
      <c r="P849" s="92"/>
      <c r="Q849" s="81"/>
      <c r="T849" s="41"/>
      <c r="U849" s="42"/>
      <c r="V849" s="41"/>
    </row>
    <row r="850" spans="1:22" ht="26.25" customHeight="1" x14ac:dyDescent="0.25">
      <c r="A850" s="67"/>
      <c r="B850" s="67"/>
      <c r="C850" s="4"/>
      <c r="H850" s="81"/>
      <c r="I850" s="80"/>
      <c r="J850" s="80"/>
      <c r="K850" s="80"/>
      <c r="L850" s="80"/>
      <c r="M850" s="80"/>
      <c r="N850" s="80"/>
      <c r="O850" s="80"/>
      <c r="P850" s="80"/>
      <c r="Q850" s="81"/>
      <c r="T850" s="41"/>
      <c r="U850" s="42"/>
      <c r="V850" s="41"/>
    </row>
    <row r="851" spans="1:22" ht="26.25" customHeight="1" x14ac:dyDescent="0.25">
      <c r="A851" s="67"/>
      <c r="B851" s="67"/>
      <c r="C851" s="4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T851" s="41"/>
      <c r="U851" s="42"/>
      <c r="V851" s="41"/>
    </row>
    <row r="852" spans="1:22" ht="18.75" customHeight="1" x14ac:dyDescent="0.25">
      <c r="A852" s="67"/>
      <c r="B852" s="67"/>
      <c r="C852" s="4"/>
      <c r="H852" s="81"/>
      <c r="I852" s="87"/>
      <c r="J852" s="70"/>
      <c r="K852" s="70"/>
      <c r="L852" s="70"/>
      <c r="M852" s="70"/>
      <c r="N852" s="70"/>
      <c r="O852" s="70"/>
      <c r="P852" s="88"/>
      <c r="Q852" s="81"/>
      <c r="T852" s="41"/>
      <c r="U852" s="42"/>
      <c r="V852" s="41"/>
    </row>
    <row r="853" spans="1:22" ht="18" customHeight="1" x14ac:dyDescent="0.25">
      <c r="A853" s="67"/>
      <c r="B853" s="67"/>
      <c r="C853" s="4"/>
      <c r="H853" s="81"/>
      <c r="I853" s="89"/>
      <c r="J853" s="71" t="s">
        <v>50</v>
      </c>
      <c r="K853" s="71"/>
      <c r="L853" s="71"/>
      <c r="M853" s="71"/>
      <c r="N853" s="69"/>
      <c r="O853" s="69"/>
      <c r="P853" s="90"/>
      <c r="Q853" s="81"/>
      <c r="T853" s="41"/>
      <c r="U853" s="42"/>
      <c r="V853" s="41"/>
    </row>
    <row r="854" spans="1:22" ht="11.25" customHeight="1" x14ac:dyDescent="0.25">
      <c r="A854" s="43"/>
      <c r="B854" s="11"/>
      <c r="H854" s="81"/>
      <c r="I854" s="89"/>
      <c r="J854" s="69"/>
      <c r="K854" s="69"/>
      <c r="L854" s="69"/>
      <c r="M854" s="69"/>
      <c r="N854" s="69"/>
      <c r="O854" s="69"/>
      <c r="P854" s="90"/>
      <c r="Q854" s="81"/>
      <c r="T854" s="41"/>
      <c r="U854" s="42"/>
      <c r="V854" s="41"/>
    </row>
    <row r="855" spans="1:22" ht="18.75" customHeight="1" x14ac:dyDescent="0.25">
      <c r="A855" s="43"/>
      <c r="B855" s="11"/>
      <c r="H855" s="81"/>
      <c r="I855" s="89"/>
      <c r="J855" s="68" t="str">
        <f>IF(ISERROR(INDEX(BASE!$M$6:$X$35,MATCH(BASE!$K$25,BASE!$M$6:$M$35,0),11)),"",INDEX(BASE!$M$6:$X$35,MATCH(BASE!$K$25,BASE!$M$6:$M$35,0),11))</f>
        <v/>
      </c>
      <c r="K855" s="73"/>
      <c r="L855" s="73"/>
      <c r="M855" s="73"/>
      <c r="N855" s="69"/>
      <c r="O855" s="69"/>
      <c r="P855" s="90"/>
      <c r="Q855" s="81"/>
      <c r="T855" s="41"/>
      <c r="U855" s="42"/>
      <c r="V855" s="41"/>
    </row>
    <row r="856" spans="1:22" ht="18.75" customHeight="1" x14ac:dyDescent="0.25">
      <c r="A856" s="20"/>
      <c r="H856" s="81"/>
      <c r="I856" s="89"/>
      <c r="J856" s="69"/>
      <c r="K856" s="69"/>
      <c r="L856" s="69"/>
      <c r="M856" s="69"/>
      <c r="N856" s="69"/>
      <c r="O856" s="69"/>
      <c r="P856" s="90"/>
      <c r="Q856" s="81"/>
      <c r="T856" s="41"/>
      <c r="U856" s="42"/>
      <c r="V856" s="41"/>
    </row>
    <row r="857" spans="1:22" ht="18.75" customHeight="1" x14ac:dyDescent="0.3">
      <c r="A857" s="20"/>
      <c r="H857" s="81"/>
      <c r="I857" s="89"/>
      <c r="J857" s="74" t="s">
        <v>99</v>
      </c>
      <c r="K857" s="74"/>
      <c r="L857" s="74"/>
      <c r="M857" s="74"/>
      <c r="N857" s="69"/>
      <c r="O857" s="69"/>
      <c r="P857" s="90"/>
      <c r="Q857" s="81"/>
      <c r="T857" s="41"/>
      <c r="U857" s="42"/>
      <c r="V857" s="41"/>
    </row>
    <row r="858" spans="1:22" ht="18.75" customHeight="1" x14ac:dyDescent="0.25">
      <c r="A858" s="20"/>
      <c r="H858" s="81"/>
      <c r="I858" s="89"/>
      <c r="J858" s="71" t="s">
        <v>98</v>
      </c>
      <c r="K858" s="71"/>
      <c r="L858" s="71"/>
      <c r="M858" s="71"/>
      <c r="N858" s="69"/>
      <c r="O858" s="69"/>
      <c r="P858" s="90"/>
      <c r="Q858" s="81"/>
      <c r="T858" s="41"/>
      <c r="U858" s="42"/>
      <c r="V858" s="41"/>
    </row>
    <row r="859" spans="1:22" ht="26.25" customHeight="1" x14ac:dyDescent="0.25">
      <c r="H859" s="81"/>
      <c r="I859" s="89"/>
      <c r="J859" s="72" t="s">
        <v>51</v>
      </c>
      <c r="K859" s="72"/>
      <c r="L859" s="72"/>
      <c r="M859" s="72"/>
      <c r="N859" s="69"/>
      <c r="O859" s="69"/>
      <c r="P859" s="90"/>
      <c r="Q859" s="81"/>
      <c r="T859" s="41"/>
      <c r="U859" s="42"/>
      <c r="V859" s="41"/>
    </row>
    <row r="860" spans="1:22" ht="18.75" customHeight="1" x14ac:dyDescent="0.25">
      <c r="H860" s="81"/>
      <c r="I860" s="89"/>
      <c r="J860" s="72"/>
      <c r="K860" s="69"/>
      <c r="L860" s="69"/>
      <c r="M860" s="69"/>
      <c r="N860" s="69"/>
      <c r="O860" s="69"/>
      <c r="P860" s="90"/>
      <c r="Q860" s="81"/>
      <c r="T860" s="41"/>
      <c r="U860" s="42"/>
      <c r="V860" s="41"/>
    </row>
    <row r="861" spans="1:22" ht="18.75" customHeight="1" x14ac:dyDescent="0.25">
      <c r="H861" s="81"/>
      <c r="I861" s="89"/>
      <c r="J861" s="69"/>
      <c r="K861" s="69"/>
      <c r="L861" s="69"/>
      <c r="M861" s="69"/>
      <c r="N861" s="69"/>
      <c r="O861" s="69"/>
      <c r="P861" s="90"/>
      <c r="Q861" s="81"/>
      <c r="T861" s="41"/>
      <c r="U861" s="42"/>
      <c r="V861" s="41"/>
    </row>
    <row r="862" spans="1:22" ht="18.75" customHeight="1" x14ac:dyDescent="0.25">
      <c r="H862" s="81"/>
      <c r="I862" s="89"/>
      <c r="J862" s="76"/>
      <c r="K862" s="76"/>
      <c r="L862" s="76" t="s">
        <v>52</v>
      </c>
      <c r="M862" s="136" t="str">
        <f>IF(ISERROR(INDEX(BASE!$M$6:$X$35,MATCH(BASE!$K$25,BASE!$M$6:$M$35,0),3)),"",INDEX(BASE!$M$6:$X$35,MATCH(BASE!$K$25,BASE!$M$6:$M$35,0),3))</f>
        <v/>
      </c>
      <c r="N862" s="136"/>
      <c r="O862" s="136"/>
      <c r="P862" s="90"/>
      <c r="Q862" s="81"/>
      <c r="T862" s="41"/>
      <c r="U862" s="42"/>
      <c r="V862" s="41"/>
    </row>
    <row r="863" spans="1:22" ht="18.75" customHeight="1" x14ac:dyDescent="0.25">
      <c r="H863" s="81"/>
      <c r="I863" s="89"/>
      <c r="J863" s="69"/>
      <c r="K863" s="69"/>
      <c r="L863" s="69"/>
      <c r="M863" s="69"/>
      <c r="N863" s="69"/>
      <c r="O863" s="69"/>
      <c r="P863" s="90"/>
      <c r="Q863" s="81"/>
      <c r="T863" s="41"/>
      <c r="U863" s="42"/>
      <c r="V863" s="41"/>
    </row>
    <row r="864" spans="1:22" ht="18.75" customHeight="1" x14ac:dyDescent="0.25">
      <c r="H864" s="81"/>
      <c r="I864" s="89"/>
      <c r="J864" s="76"/>
      <c r="K864" s="76"/>
      <c r="L864" s="77" t="s">
        <v>53</v>
      </c>
      <c r="M864" s="136" t="str">
        <f>IF(ISERROR(INDEX(BASE!$M$6:$X$35,MATCH(BASE!$K$25,BASE!$M$6:$M$35,0),4)),"",INDEX(BASE!$M$6:$X$35,MATCH(BASE!$K$25,BASE!$M$6:$M$35,0),4))</f>
        <v/>
      </c>
      <c r="N864" s="136"/>
      <c r="O864" s="136"/>
      <c r="P864" s="90"/>
      <c r="Q864" s="81"/>
      <c r="T864" s="41"/>
      <c r="U864" s="42"/>
      <c r="V864" s="41"/>
    </row>
    <row r="865" spans="4:22" ht="18.75" customHeight="1" x14ac:dyDescent="0.25">
      <c r="H865" s="81"/>
      <c r="I865" s="89"/>
      <c r="J865" s="69"/>
      <c r="K865" s="69"/>
      <c r="L865" s="69"/>
      <c r="M865" s="69"/>
      <c r="N865" s="69"/>
      <c r="O865" s="69"/>
      <c r="P865" s="90"/>
      <c r="Q865" s="81"/>
      <c r="T865" s="41"/>
      <c r="U865" s="42"/>
      <c r="V865" s="41"/>
    </row>
    <row r="866" spans="4:22" ht="18.75" customHeight="1" x14ac:dyDescent="0.3">
      <c r="D866" s="4"/>
      <c r="E866" s="54"/>
      <c r="H866" s="81"/>
      <c r="I866" s="89"/>
      <c r="J866" s="76"/>
      <c r="K866" s="76"/>
      <c r="L866" s="77" t="s">
        <v>54</v>
      </c>
      <c r="M866" s="76"/>
      <c r="N866" s="133" t="str">
        <f>IF(ISERROR(INDEX(BASE!$M$6:$X$35,MATCH(BASE!$K$25,BASE!$M$6:$M$35,0),6)),"",INDEX(BASE!$M$6:$X$35,MATCH(BASE!$K$25,BASE!$M$6:$M$35,0),6))</f>
        <v/>
      </c>
      <c r="O866" s="133"/>
      <c r="P866" s="90"/>
      <c r="Q866" s="81"/>
      <c r="T866" s="41"/>
      <c r="U866" s="42"/>
      <c r="V866" s="41"/>
    </row>
    <row r="867" spans="4:22" ht="18.75" customHeight="1" x14ac:dyDescent="0.3">
      <c r="D867" s="4"/>
      <c r="E867" s="55"/>
      <c r="H867" s="81"/>
      <c r="I867" s="89"/>
      <c r="J867" s="69"/>
      <c r="K867" s="69"/>
      <c r="L867" s="69"/>
      <c r="M867" s="69"/>
      <c r="N867" s="69"/>
      <c r="O867" s="69"/>
      <c r="P867" s="90"/>
      <c r="Q867" s="81"/>
      <c r="T867" s="41"/>
      <c r="U867" s="42"/>
      <c r="V867" s="41"/>
    </row>
    <row r="868" spans="4:22" ht="23.25" customHeight="1" x14ac:dyDescent="0.3">
      <c r="D868" s="56"/>
      <c r="E868" s="57"/>
      <c r="H868" s="81"/>
      <c r="I868" s="89"/>
      <c r="J868" s="69"/>
      <c r="K868" s="69"/>
      <c r="L868" s="78" t="s">
        <v>58</v>
      </c>
      <c r="M868" s="69"/>
      <c r="N868" s="78"/>
      <c r="O868" s="77"/>
      <c r="P868" s="90"/>
      <c r="Q868" s="81"/>
      <c r="T868" s="41"/>
      <c r="U868" s="42"/>
      <c r="V868" s="41"/>
    </row>
    <row r="869" spans="4:22" ht="11.25" customHeight="1" x14ac:dyDescent="0.25">
      <c r="D869" s="4"/>
      <c r="E869" s="4"/>
      <c r="H869" s="81"/>
      <c r="I869" s="89"/>
      <c r="J869" s="69"/>
      <c r="K869" s="69"/>
      <c r="L869" s="69"/>
      <c r="M869" s="69"/>
      <c r="N869" s="69"/>
      <c r="O869" s="69"/>
      <c r="P869" s="90"/>
      <c r="Q869" s="81"/>
      <c r="T869" s="41"/>
      <c r="U869" s="42"/>
      <c r="V869" s="41"/>
    </row>
    <row r="870" spans="4:22" ht="23.25" customHeight="1" x14ac:dyDescent="0.3">
      <c r="D870" s="56"/>
      <c r="E870" s="57"/>
      <c r="H870" s="81"/>
      <c r="I870" s="89"/>
      <c r="J870" s="69"/>
      <c r="K870" s="69"/>
      <c r="L870" s="134" t="str">
        <f>IF(ISERROR(INDEX(BASE!$M$6:$X$35,MATCH(BASE!$K$25,BASE!$M$6:$M$35,0),12)),"",INDEX(BASE!$M$6:$X$35,MATCH(BASE!$K$25,BASE!$M$6:$M$35,0),12))</f>
        <v/>
      </c>
      <c r="M870" s="134"/>
      <c r="N870" s="134"/>
      <c r="O870" s="134"/>
      <c r="P870" s="90"/>
      <c r="Q870" s="81"/>
      <c r="T870" s="41"/>
      <c r="U870" s="42"/>
      <c r="V870" s="41"/>
    </row>
    <row r="871" spans="4:22" ht="18.75" customHeight="1" x14ac:dyDescent="0.25">
      <c r="H871" s="81"/>
      <c r="I871" s="91"/>
      <c r="J871" s="79"/>
      <c r="K871" s="79"/>
      <c r="L871" s="79"/>
      <c r="M871" s="79"/>
      <c r="N871" s="79"/>
      <c r="O871" s="79"/>
      <c r="P871" s="92"/>
      <c r="Q871" s="81"/>
      <c r="T871" s="41"/>
      <c r="U871" s="42"/>
      <c r="V871" s="41"/>
    </row>
    <row r="872" spans="4:22" ht="18.75" customHeight="1" x14ac:dyDescent="0.25"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T872" s="41"/>
      <c r="U872" s="42"/>
      <c r="V872" s="41"/>
    </row>
    <row r="873" spans="4:22" ht="18.75" customHeight="1" x14ac:dyDescent="0.25"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T873" s="41"/>
      <c r="U873" s="42"/>
      <c r="V873" s="41"/>
    </row>
    <row r="874" spans="4:22" ht="18.75" customHeight="1" x14ac:dyDescent="0.25">
      <c r="H874" s="81"/>
      <c r="I874" s="87"/>
      <c r="J874" s="70"/>
      <c r="K874" s="70"/>
      <c r="L874" s="70"/>
      <c r="M874" s="70"/>
      <c r="N874" s="70"/>
      <c r="O874" s="70"/>
      <c r="P874" s="88"/>
      <c r="Q874" s="81"/>
      <c r="T874" s="41"/>
      <c r="U874" s="42"/>
      <c r="V874" s="41"/>
    </row>
    <row r="875" spans="4:22" ht="18.75" customHeight="1" x14ac:dyDescent="0.25">
      <c r="H875" s="81"/>
      <c r="I875" s="89"/>
      <c r="J875" s="69"/>
      <c r="K875" s="69"/>
      <c r="L875" s="69"/>
      <c r="M875" s="69"/>
      <c r="N875" s="69"/>
      <c r="O875" s="69"/>
      <c r="P875" s="90"/>
      <c r="Q875" s="81"/>
      <c r="T875" s="41"/>
      <c r="U875" s="42"/>
      <c r="V875" s="41"/>
    </row>
    <row r="876" spans="4:22" ht="18.75" customHeight="1" x14ac:dyDescent="0.25">
      <c r="H876" s="81"/>
      <c r="I876" s="89"/>
      <c r="J876" s="69"/>
      <c r="K876" s="69"/>
      <c r="L876" s="69"/>
      <c r="M876" s="69"/>
      <c r="N876" s="69"/>
      <c r="O876" s="69"/>
      <c r="P876" s="90"/>
      <c r="Q876" s="81"/>
      <c r="T876" s="41"/>
      <c r="U876" s="42"/>
      <c r="V876" s="41"/>
    </row>
    <row r="877" spans="4:22" ht="18.75" customHeight="1" x14ac:dyDescent="0.25">
      <c r="H877" s="81"/>
      <c r="I877" s="89"/>
      <c r="J877" s="76" t="s">
        <v>77</v>
      </c>
      <c r="K877" s="130" t="str">
        <f>IF(ISERROR(INDEX(BASE!$M$6:$X$35,MATCH(BASE!$K$24,BASE!$M$6:$M$35,0),10)),"",INDEX(BASE!$M$6:$X$35,MATCH(BASE!$K$24,BASE!$M$6:$M$35,0),10))</f>
        <v/>
      </c>
      <c r="L877" s="130"/>
      <c r="M877" s="130"/>
      <c r="N877" s="130"/>
      <c r="O877" s="76" t="s">
        <v>80</v>
      </c>
      <c r="P877" s="90"/>
      <c r="Q877" s="81"/>
      <c r="T877" s="40"/>
      <c r="U877" s="42"/>
      <c r="V877" s="41"/>
    </row>
    <row r="878" spans="4:22" ht="9.75" customHeight="1" x14ac:dyDescent="0.25">
      <c r="H878" s="81"/>
      <c r="I878" s="89"/>
      <c r="J878" s="69"/>
      <c r="K878" s="69"/>
      <c r="L878" s="69"/>
      <c r="M878" s="69"/>
      <c r="N878" s="81"/>
      <c r="O878" s="81"/>
      <c r="P878" s="90"/>
      <c r="Q878" s="81"/>
      <c r="T878" s="41"/>
      <c r="U878" s="42"/>
      <c r="V878" s="41"/>
    </row>
    <row r="879" spans="4:22" ht="18.75" customHeight="1" x14ac:dyDescent="0.25">
      <c r="H879" s="81"/>
      <c r="I879" s="89"/>
      <c r="J879" s="77" t="s">
        <v>79</v>
      </c>
      <c r="K879" s="76"/>
      <c r="L879" s="76"/>
      <c r="M879" s="77" t="s">
        <v>81</v>
      </c>
      <c r="N879" s="77"/>
      <c r="O879" s="77"/>
      <c r="P879" s="90"/>
      <c r="Q879" s="81"/>
      <c r="T879" s="41"/>
      <c r="U879" s="42"/>
      <c r="V879" s="41"/>
    </row>
    <row r="880" spans="4:22" ht="9.75" customHeight="1" x14ac:dyDescent="0.25">
      <c r="H880" s="81"/>
      <c r="I880" s="89"/>
      <c r="J880" s="81"/>
      <c r="K880" s="81"/>
      <c r="L880" s="81"/>
      <c r="M880" s="81"/>
      <c r="N880" s="69"/>
      <c r="O880" s="69"/>
      <c r="P880" s="90"/>
      <c r="Q880" s="81"/>
      <c r="T880" s="41"/>
      <c r="U880" s="42"/>
      <c r="V880" s="41"/>
    </row>
    <row r="881" spans="8:22" ht="18.75" customHeight="1" x14ac:dyDescent="0.25">
      <c r="H881" s="81"/>
      <c r="I881" s="89"/>
      <c r="J881" s="130" t="str">
        <f>IF(ISERROR(INDEX(BASE!$M$6:$X$35,MATCH(BASE!$K$24,BASE!$M$6:$M$35,0),1)),"",INDEX(BASE!$M$6:$X$35,MATCH(BASE!$K$24,BASE!$M$6:$M$35,0),1))</f>
        <v/>
      </c>
      <c r="K881" s="130"/>
      <c r="L881" s="130"/>
      <c r="M881" s="77" t="s">
        <v>75</v>
      </c>
      <c r="N881" s="77"/>
      <c r="O881" s="77"/>
      <c r="P881" s="90"/>
      <c r="Q881" s="81"/>
      <c r="T881" s="41"/>
      <c r="U881" s="42"/>
      <c r="V881" s="41"/>
    </row>
    <row r="882" spans="8:22" ht="9.75" customHeight="1" x14ac:dyDescent="0.25">
      <c r="H882" s="81"/>
      <c r="I882" s="89"/>
      <c r="J882" s="81"/>
      <c r="K882" s="81"/>
      <c r="L882" s="81"/>
      <c r="M882" s="81"/>
      <c r="N882" s="77"/>
      <c r="O882" s="77"/>
      <c r="P882" s="90"/>
      <c r="Q882" s="81"/>
      <c r="T882" s="41"/>
      <c r="U882" s="42"/>
      <c r="V882" s="41"/>
    </row>
    <row r="883" spans="8:22" ht="18.75" customHeight="1" x14ac:dyDescent="0.25">
      <c r="H883" s="81"/>
      <c r="I883" s="89"/>
      <c r="J883" s="82" t="s">
        <v>76</v>
      </c>
      <c r="K883" s="82"/>
      <c r="L883" s="82"/>
      <c r="M883" s="82"/>
      <c r="N883" s="77"/>
      <c r="O883" s="77"/>
      <c r="P883" s="90"/>
      <c r="Q883" s="81"/>
      <c r="T883" s="41"/>
      <c r="U883" s="42"/>
      <c r="V883" s="41"/>
    </row>
    <row r="884" spans="8:22" ht="9.75" customHeight="1" x14ac:dyDescent="0.25">
      <c r="H884" s="81"/>
      <c r="I884" s="89"/>
      <c r="J884" s="69"/>
      <c r="K884" s="69"/>
      <c r="L884" s="69"/>
      <c r="M884" s="69"/>
      <c r="N884" s="69"/>
      <c r="O884" s="69"/>
      <c r="P884" s="90"/>
      <c r="Q884" s="81"/>
      <c r="T884" s="41"/>
      <c r="U884" s="42"/>
      <c r="V884" s="41"/>
    </row>
    <row r="885" spans="8:22" ht="18.75" customHeight="1" x14ac:dyDescent="0.25">
      <c r="H885" s="81"/>
      <c r="I885" s="89"/>
      <c r="J885" s="131" t="str">
        <f>IF(ISERROR(INDEX(BASE!$M$6:$X$35,MATCH(BASE!$K$24,BASE!$M$6:$M$35,0),7)),"",INDEX(BASE!$M$6:$X$35,MATCH(BASE!$K$24,BASE!$M$6:$M$35,0),7))</f>
        <v/>
      </c>
      <c r="K885" s="131"/>
      <c r="L885" s="131"/>
      <c r="M885" s="83"/>
      <c r="N885" s="69"/>
      <c r="O885" s="69"/>
      <c r="P885" s="90"/>
      <c r="Q885" s="81"/>
      <c r="T885" s="41"/>
      <c r="U885" s="42"/>
      <c r="V885" s="41"/>
    </row>
    <row r="886" spans="8:22" ht="11.25" customHeight="1" x14ac:dyDescent="0.25">
      <c r="H886" s="81"/>
      <c r="I886" s="89"/>
      <c r="J886" s="81"/>
      <c r="K886" s="81"/>
      <c r="L886" s="81"/>
      <c r="M886" s="81"/>
      <c r="N886" s="81"/>
      <c r="O886" s="81"/>
      <c r="P886" s="90"/>
      <c r="Q886" s="81"/>
      <c r="T886" s="41"/>
      <c r="U886" s="42"/>
      <c r="V886" s="41"/>
    </row>
    <row r="887" spans="8:22" ht="18.75" customHeight="1" x14ac:dyDescent="0.25">
      <c r="H887" s="81"/>
      <c r="I887" s="89"/>
      <c r="J887" s="77" t="s">
        <v>102</v>
      </c>
      <c r="K887" s="77"/>
      <c r="L887" s="77"/>
      <c r="M887" s="77"/>
      <c r="N887" s="69"/>
      <c r="O887" s="69"/>
      <c r="P887" s="90"/>
      <c r="Q887" s="81"/>
      <c r="T887" s="41"/>
      <c r="U887" s="42"/>
      <c r="V887" s="41"/>
    </row>
    <row r="888" spans="8:22" ht="18.75" customHeight="1" x14ac:dyDescent="0.25">
      <c r="H888" s="81"/>
      <c r="I888" s="89"/>
      <c r="J888" s="132" t="s">
        <v>100</v>
      </c>
      <c r="K888" s="132"/>
      <c r="L888" s="71"/>
      <c r="M888" s="132" t="s">
        <v>101</v>
      </c>
      <c r="N888" s="132"/>
      <c r="O888" s="132"/>
      <c r="P888" s="90"/>
      <c r="Q888" s="81"/>
      <c r="T888" s="41"/>
      <c r="U888" s="42"/>
      <c r="V888" s="41"/>
    </row>
    <row r="889" spans="8:22" ht="18.75" customHeight="1" x14ac:dyDescent="0.25">
      <c r="H889" s="81"/>
      <c r="I889" s="89"/>
      <c r="J889" s="128" t="str">
        <f>IF(ISERROR(INDEX(BASE!$M$6:$X$35,MATCH(BASE!$K$24,BASE!$M$6:$M$35,0),9)),"",INDEX(BASE!$M$6:$X$35,MATCH(BASE!$K$24,BASE!$M$6:$M$35,0),9))</f>
        <v/>
      </c>
      <c r="K889" s="128"/>
      <c r="L889" s="84"/>
      <c r="M889" s="129" t="str">
        <f>IF(ISERROR(INDEX(BASE!$M$6:$X$35,MATCH(BASE!$K$24,BASE!$M$6:$M$35,0),8)),"",INDEX(BASE!$M$6:$X$35,MATCH(BASE!$K$24,BASE!$M$6:$M$35,0),8))</f>
        <v/>
      </c>
      <c r="N889" s="129"/>
      <c r="O889" s="129"/>
      <c r="P889" s="90"/>
      <c r="Q889" s="81"/>
      <c r="T889" s="41"/>
      <c r="U889" s="42"/>
      <c r="V889" s="41"/>
    </row>
    <row r="890" spans="8:22" ht="18.75" customHeight="1" x14ac:dyDescent="0.25">
      <c r="H890" s="81"/>
      <c r="I890" s="89"/>
      <c r="J890" s="128" t="str">
        <f>IF(ISERROR(INDEX(BASE!$M$6:$X$35,MATCH(BASE!$K$24,BASE!$M$6:$M$35,0),10)),"",INDEX(BASE!$M$6:$X$35,MATCH(BASE!$K$24,BASE!$M$6:$M$35,0),10))</f>
        <v/>
      </c>
      <c r="K890" s="128"/>
      <c r="L890" s="84"/>
      <c r="M890" s="84"/>
      <c r="N890" s="69"/>
      <c r="O890" s="69"/>
      <c r="P890" s="90"/>
      <c r="Q890" s="81"/>
      <c r="T890" s="41"/>
      <c r="U890" s="42"/>
      <c r="V890" s="41"/>
    </row>
    <row r="891" spans="8:22" ht="18.75" customHeight="1" x14ac:dyDescent="0.25">
      <c r="H891" s="81"/>
      <c r="I891" s="89"/>
      <c r="J891" s="81"/>
      <c r="K891" s="81"/>
      <c r="L891" s="81"/>
      <c r="M891" s="81"/>
      <c r="N891" s="81"/>
      <c r="O891" s="81"/>
      <c r="P891" s="90"/>
      <c r="Q891" s="81"/>
      <c r="T891" s="41"/>
      <c r="U891" s="42"/>
      <c r="V891" s="41"/>
    </row>
    <row r="892" spans="8:22" ht="18.75" customHeight="1" x14ac:dyDescent="0.25">
      <c r="H892" s="81"/>
      <c r="I892" s="89"/>
      <c r="J892" s="69"/>
      <c r="K892" s="69"/>
      <c r="L892" s="69"/>
      <c r="M892" s="69"/>
      <c r="N892" s="69"/>
      <c r="O892" s="69"/>
      <c r="P892" s="90"/>
      <c r="Q892" s="81"/>
      <c r="T892" s="41"/>
      <c r="U892" s="42"/>
      <c r="V892" s="41"/>
    </row>
    <row r="893" spans="8:22" ht="26.25" customHeight="1" x14ac:dyDescent="0.25">
      <c r="H893" s="81"/>
      <c r="I893" s="89"/>
      <c r="J893" s="69"/>
      <c r="K893" s="69"/>
      <c r="L893" s="69"/>
      <c r="M893" s="69"/>
      <c r="N893" s="69"/>
      <c r="O893" s="69"/>
      <c r="P893" s="90"/>
      <c r="Q893" s="81"/>
      <c r="T893" s="41"/>
      <c r="U893" s="42"/>
      <c r="V893" s="41"/>
    </row>
    <row r="894" spans="8:22" ht="18.75" customHeight="1" x14ac:dyDescent="0.25">
      <c r="H894" s="81"/>
      <c r="I894" s="89"/>
      <c r="J894" s="85"/>
      <c r="K894" s="85"/>
      <c r="L894" s="85"/>
      <c r="M894" s="85"/>
      <c r="N894" s="69"/>
      <c r="O894" s="69"/>
      <c r="P894" s="90"/>
      <c r="Q894" s="81"/>
      <c r="T894" s="41"/>
      <c r="U894" s="42"/>
      <c r="V894" s="41"/>
    </row>
    <row r="895" spans="8:22" ht="18.75" customHeight="1" x14ac:dyDescent="0.25">
      <c r="H895" s="81"/>
      <c r="I895" s="91"/>
      <c r="J895" s="86" t="s">
        <v>57</v>
      </c>
      <c r="K895" s="86"/>
      <c r="L895" s="86"/>
      <c r="M895" s="86"/>
      <c r="N895" s="79"/>
      <c r="O895" s="79"/>
      <c r="P895" s="92"/>
      <c r="Q895" s="81"/>
      <c r="T895" s="41"/>
      <c r="U895" s="42"/>
      <c r="V895" s="41"/>
    </row>
    <row r="896" spans="8:22" ht="26.25" customHeight="1" x14ac:dyDescent="0.25">
      <c r="H896" s="81"/>
      <c r="I896" s="80"/>
      <c r="J896" s="80"/>
      <c r="K896" s="80"/>
      <c r="L896" s="80"/>
      <c r="M896" s="80"/>
      <c r="N896" s="80"/>
      <c r="O896" s="80"/>
      <c r="P896" s="80"/>
      <c r="Q896" s="81"/>
      <c r="T896" s="41"/>
      <c r="U896" s="42"/>
      <c r="V896" s="41"/>
    </row>
    <row r="897" spans="8:22" ht="26.25" customHeight="1" x14ac:dyDescent="0.25"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T897" s="41"/>
      <c r="U897" s="42"/>
      <c r="V897" s="41"/>
    </row>
    <row r="898" spans="8:22" ht="18.75" customHeight="1" x14ac:dyDescent="0.25">
      <c r="H898" s="81"/>
      <c r="I898" s="87"/>
      <c r="J898" s="70"/>
      <c r="K898" s="70"/>
      <c r="L898" s="70"/>
      <c r="M898" s="70"/>
      <c r="N898" s="70"/>
      <c r="O898" s="70"/>
      <c r="P898" s="88"/>
      <c r="Q898" s="81"/>
      <c r="T898" s="41"/>
      <c r="U898" s="42"/>
      <c r="V898" s="41"/>
    </row>
    <row r="899" spans="8:22" ht="18.75" customHeight="1" x14ac:dyDescent="0.25">
      <c r="H899" s="81"/>
      <c r="I899" s="89"/>
      <c r="J899" s="69"/>
      <c r="K899" s="69"/>
      <c r="L899" s="69"/>
      <c r="M899" s="69"/>
      <c r="N899" s="69"/>
      <c r="O899" s="69"/>
      <c r="P899" s="90"/>
      <c r="Q899" s="81"/>
      <c r="T899" s="41"/>
      <c r="U899" s="42"/>
      <c r="V899" s="41"/>
    </row>
    <row r="900" spans="8:22" ht="18.75" customHeight="1" x14ac:dyDescent="0.25">
      <c r="H900" s="81"/>
      <c r="I900" s="89"/>
      <c r="J900" s="69"/>
      <c r="K900" s="69"/>
      <c r="L900" s="69"/>
      <c r="M900" s="69"/>
      <c r="N900" s="69"/>
      <c r="O900" s="69"/>
      <c r="P900" s="90"/>
      <c r="Q900" s="81"/>
      <c r="T900" s="41"/>
      <c r="U900" s="42"/>
      <c r="V900" s="41"/>
    </row>
    <row r="901" spans="8:22" ht="18.75" customHeight="1" x14ac:dyDescent="0.25">
      <c r="H901" s="81"/>
      <c r="I901" s="89"/>
      <c r="J901" s="76" t="s">
        <v>77</v>
      </c>
      <c r="K901" s="130" t="str">
        <f>IF(ISERROR(INDEX(BASE!$M$6:$X$35,MATCH(BASE!$K$25,BASE!$M$6:$M$35,0),10)),"",INDEX(BASE!$M$6:$X$35,MATCH(BASE!$K$25,BASE!$M$6:$M$35,0),10))</f>
        <v/>
      </c>
      <c r="L901" s="130"/>
      <c r="M901" s="130"/>
      <c r="N901" s="130"/>
      <c r="O901" s="76" t="s">
        <v>80</v>
      </c>
      <c r="P901" s="90"/>
      <c r="Q901" s="81"/>
      <c r="T901" s="41"/>
      <c r="U901" s="42"/>
      <c r="V901" s="41"/>
    </row>
    <row r="902" spans="8:22" ht="9.75" customHeight="1" x14ac:dyDescent="0.25">
      <c r="H902" s="81"/>
      <c r="I902" s="89"/>
      <c r="J902" s="69"/>
      <c r="K902" s="69"/>
      <c r="L902" s="69"/>
      <c r="M902" s="69"/>
      <c r="N902" s="81"/>
      <c r="O902" s="81"/>
      <c r="P902" s="90"/>
      <c r="Q902" s="81"/>
      <c r="T902" s="41"/>
      <c r="U902" s="42"/>
      <c r="V902" s="41"/>
    </row>
    <row r="903" spans="8:22" ht="18.75" customHeight="1" x14ac:dyDescent="0.25">
      <c r="H903" s="81"/>
      <c r="I903" s="89"/>
      <c r="J903" s="77" t="s">
        <v>79</v>
      </c>
      <c r="K903" s="76"/>
      <c r="L903" s="76"/>
      <c r="M903" s="77" t="s">
        <v>81</v>
      </c>
      <c r="N903" s="77"/>
      <c r="O903" s="77"/>
      <c r="P903" s="90"/>
      <c r="Q903" s="81"/>
      <c r="T903" s="41"/>
      <c r="U903" s="42"/>
      <c r="V903" s="41"/>
    </row>
    <row r="904" spans="8:22" ht="9.75" customHeight="1" x14ac:dyDescent="0.25">
      <c r="H904" s="81"/>
      <c r="I904" s="89"/>
      <c r="J904" s="81"/>
      <c r="K904" s="81"/>
      <c r="L904" s="81"/>
      <c r="M904" s="81"/>
      <c r="N904" s="69"/>
      <c r="O904" s="69"/>
      <c r="P904" s="90"/>
      <c r="Q904" s="81"/>
      <c r="T904" s="41"/>
      <c r="U904" s="42"/>
      <c r="V904" s="41"/>
    </row>
    <row r="905" spans="8:22" ht="18.75" customHeight="1" x14ac:dyDescent="0.25">
      <c r="H905" s="81"/>
      <c r="I905" s="89"/>
      <c r="J905" s="130" t="str">
        <f>IF(ISERROR(INDEX(BASE!$M$6:$X$35,MATCH(BASE!$K$25,BASE!$M$6:$M$35,0),1)),"",INDEX(BASE!$M$6:$X$35,MATCH(BASE!$K$25,BASE!$M$6:$M$35,0),1))</f>
        <v/>
      </c>
      <c r="K905" s="130"/>
      <c r="L905" s="130"/>
      <c r="M905" s="77" t="s">
        <v>75</v>
      </c>
      <c r="N905" s="77"/>
      <c r="O905" s="77"/>
      <c r="P905" s="90"/>
      <c r="Q905" s="81"/>
      <c r="T905" s="41"/>
      <c r="U905" s="42"/>
      <c r="V905" s="41"/>
    </row>
    <row r="906" spans="8:22" ht="9.75" customHeight="1" x14ac:dyDescent="0.25">
      <c r="H906" s="81"/>
      <c r="I906" s="89"/>
      <c r="J906" s="81"/>
      <c r="K906" s="81"/>
      <c r="L906" s="81"/>
      <c r="M906" s="81"/>
      <c r="N906" s="77"/>
      <c r="O906" s="77"/>
      <c r="P906" s="90"/>
      <c r="Q906" s="81"/>
      <c r="T906" s="41"/>
      <c r="U906" s="42"/>
      <c r="V906" s="41"/>
    </row>
    <row r="907" spans="8:22" ht="18.75" customHeight="1" x14ac:dyDescent="0.25">
      <c r="H907" s="81"/>
      <c r="I907" s="89"/>
      <c r="J907" s="82" t="s">
        <v>76</v>
      </c>
      <c r="K907" s="82"/>
      <c r="L907" s="82"/>
      <c r="M907" s="82"/>
      <c r="N907" s="77"/>
      <c r="O907" s="77"/>
      <c r="P907" s="90"/>
      <c r="Q907" s="81"/>
      <c r="T907" s="41"/>
      <c r="U907" s="42"/>
      <c r="V907" s="41"/>
    </row>
    <row r="908" spans="8:22" ht="9.75" customHeight="1" x14ac:dyDescent="0.25">
      <c r="H908" s="81"/>
      <c r="I908" s="89"/>
      <c r="J908" s="69"/>
      <c r="K908" s="69"/>
      <c r="L908" s="69"/>
      <c r="M908" s="69"/>
      <c r="N908" s="69"/>
      <c r="O908" s="69"/>
      <c r="P908" s="90"/>
      <c r="Q908" s="81"/>
      <c r="T908" s="41"/>
      <c r="U908" s="42"/>
      <c r="V908" s="41"/>
    </row>
    <row r="909" spans="8:22" ht="18.75" customHeight="1" x14ac:dyDescent="0.25">
      <c r="H909" s="81"/>
      <c r="I909" s="89"/>
      <c r="J909" s="131" t="str">
        <f>IF(ISERROR(INDEX(BASE!$M$6:$X$35,MATCH(BASE!$K$25,BASE!$M$6:$M$35,0),7)),"",INDEX(BASE!$M$6:$X$35,MATCH(BASE!$K$25,BASE!$M$6:$M$35,0),7))</f>
        <v/>
      </c>
      <c r="K909" s="131"/>
      <c r="L909" s="131"/>
      <c r="M909" s="83"/>
      <c r="N909" s="69"/>
      <c r="O909" s="69"/>
      <c r="P909" s="90"/>
      <c r="Q909" s="81"/>
      <c r="T909" s="41"/>
      <c r="U909" s="42"/>
      <c r="V909" s="41"/>
    </row>
    <row r="910" spans="8:22" ht="11.25" customHeight="1" x14ac:dyDescent="0.25">
      <c r="H910" s="81"/>
      <c r="I910" s="89"/>
      <c r="J910" s="81"/>
      <c r="K910" s="81"/>
      <c r="L910" s="81"/>
      <c r="M910" s="81"/>
      <c r="N910" s="81"/>
      <c r="O910" s="81"/>
      <c r="P910" s="90"/>
      <c r="Q910" s="81"/>
      <c r="T910" s="41"/>
      <c r="U910" s="42"/>
      <c r="V910" s="41"/>
    </row>
    <row r="911" spans="8:22" ht="18.75" customHeight="1" x14ac:dyDescent="0.25">
      <c r="H911" s="81"/>
      <c r="I911" s="89"/>
      <c r="J911" s="77" t="s">
        <v>102</v>
      </c>
      <c r="K911" s="77"/>
      <c r="L911" s="77"/>
      <c r="M911" s="77"/>
      <c r="N911" s="69"/>
      <c r="O911" s="69"/>
      <c r="P911" s="90"/>
      <c r="Q911" s="81"/>
      <c r="T911" s="41"/>
      <c r="U911" s="42"/>
      <c r="V911" s="41"/>
    </row>
    <row r="912" spans="8:22" ht="18.75" customHeight="1" x14ac:dyDescent="0.25">
      <c r="H912" s="81"/>
      <c r="I912" s="89"/>
      <c r="J912" s="132" t="s">
        <v>100</v>
      </c>
      <c r="K912" s="132"/>
      <c r="L912" s="71"/>
      <c r="M912" s="132" t="s">
        <v>101</v>
      </c>
      <c r="N912" s="132"/>
      <c r="O912" s="132"/>
      <c r="P912" s="90"/>
      <c r="Q912" s="81"/>
      <c r="T912" s="41"/>
      <c r="U912" s="42"/>
      <c r="V912" s="41"/>
    </row>
    <row r="913" spans="1:42" ht="18.75" customHeight="1" x14ac:dyDescent="0.25">
      <c r="H913" s="81"/>
      <c r="I913" s="89"/>
      <c r="J913" s="128" t="str">
        <f>IF(ISERROR(INDEX(BASE!$M$6:$X$35,MATCH(BASE!$K$25,BASE!$M$6:$M$35,0),9)),"",INDEX(BASE!$M$6:$X$35,MATCH(BASE!$K$25,BASE!$M$6:$M$35,0),9))</f>
        <v/>
      </c>
      <c r="K913" s="128"/>
      <c r="L913" s="84"/>
      <c r="M913" s="129" t="str">
        <f>IF(ISERROR(INDEX(BASE!$M$6:$X$35,MATCH(BASE!$K$25,BASE!$M$6:$M$35,0),8)),"",INDEX(BASE!$M$6:$X$35,MATCH(BASE!$K$25,BASE!$M$6:$M$35,0),8))</f>
        <v/>
      </c>
      <c r="N913" s="129"/>
      <c r="O913" s="129"/>
      <c r="P913" s="90"/>
      <c r="Q913" s="81"/>
      <c r="T913" s="41"/>
      <c r="U913" s="42"/>
      <c r="V913" s="41"/>
    </row>
    <row r="914" spans="1:42" ht="18.75" customHeight="1" x14ac:dyDescent="0.25">
      <c r="H914" s="81"/>
      <c r="I914" s="89"/>
      <c r="J914" s="128" t="str">
        <f>IF(ISERROR(INDEX(BASE!$M$6:$X$35,MATCH(BASE!$K$25,BASE!$M$6:$M$35,0),10)),"",INDEX(BASE!$M$6:$X$35,MATCH(BASE!$K$25,BASE!$M$6:$M$35,0),10))</f>
        <v/>
      </c>
      <c r="K914" s="128"/>
      <c r="L914" s="84"/>
      <c r="M914" s="84"/>
      <c r="N914" s="69"/>
      <c r="O914" s="69"/>
      <c r="P914" s="90"/>
      <c r="Q914" s="81"/>
      <c r="T914" s="41"/>
      <c r="U914" s="42"/>
      <c r="V914" s="41"/>
    </row>
    <row r="915" spans="1:42" ht="18.75" customHeight="1" x14ac:dyDescent="0.25">
      <c r="H915" s="81"/>
      <c r="I915" s="89"/>
      <c r="J915" s="81"/>
      <c r="K915" s="81"/>
      <c r="L915" s="81"/>
      <c r="M915" s="81"/>
      <c r="N915" s="81"/>
      <c r="O915" s="81"/>
      <c r="P915" s="90"/>
      <c r="Q915" s="81"/>
      <c r="T915" s="41"/>
      <c r="U915" s="42"/>
      <c r="V915" s="41"/>
    </row>
    <row r="916" spans="1:42" ht="18.75" customHeight="1" x14ac:dyDescent="0.25">
      <c r="H916" s="81"/>
      <c r="I916" s="89"/>
      <c r="J916" s="69"/>
      <c r="K916" s="69"/>
      <c r="L916" s="69"/>
      <c r="M916" s="69"/>
      <c r="N916" s="69"/>
      <c r="O916" s="69"/>
      <c r="P916" s="90"/>
      <c r="Q916" s="81"/>
      <c r="T916" s="41"/>
      <c r="U916" s="42"/>
      <c r="V916" s="41"/>
    </row>
    <row r="917" spans="1:42" ht="26.25" customHeight="1" x14ac:dyDescent="0.25">
      <c r="H917" s="81"/>
      <c r="I917" s="89"/>
      <c r="J917" s="69"/>
      <c r="K917" s="69"/>
      <c r="L917" s="69"/>
      <c r="M917" s="69"/>
      <c r="N917" s="69"/>
      <c r="O917" s="69"/>
      <c r="P917" s="90"/>
      <c r="Q917" s="81"/>
      <c r="T917" s="41"/>
      <c r="U917" s="42"/>
      <c r="V917" s="41"/>
    </row>
    <row r="918" spans="1:42" ht="18.75" customHeight="1" x14ac:dyDescent="0.25">
      <c r="H918" s="81"/>
      <c r="I918" s="89"/>
      <c r="J918" s="85"/>
      <c r="K918" s="85"/>
      <c r="L918" s="85"/>
      <c r="M918" s="85"/>
      <c r="N918" s="69"/>
      <c r="O918" s="69"/>
      <c r="P918" s="90"/>
      <c r="Q918" s="81"/>
      <c r="T918" s="41"/>
      <c r="U918" s="42"/>
      <c r="V918" s="41"/>
    </row>
    <row r="919" spans="1:42" ht="18.75" customHeight="1" x14ac:dyDescent="0.25">
      <c r="F919" s="44"/>
      <c r="H919" s="81"/>
      <c r="I919" s="91"/>
      <c r="J919" s="86" t="s">
        <v>57</v>
      </c>
      <c r="K919" s="86"/>
      <c r="L919" s="86"/>
      <c r="M919" s="86"/>
      <c r="N919" s="79"/>
      <c r="O919" s="79"/>
      <c r="P919" s="92"/>
      <c r="Q919" s="81"/>
      <c r="T919" s="41"/>
      <c r="U919" s="42"/>
      <c r="V919" s="41"/>
    </row>
    <row r="920" spans="1:42" ht="18.75" customHeight="1" x14ac:dyDescent="0.25"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T920" s="41"/>
      <c r="U920" s="42"/>
      <c r="V920" s="41"/>
    </row>
    <row r="921" spans="1:42" s="4" customFormat="1" ht="18.75" customHeight="1" x14ac:dyDescent="0.25">
      <c r="A921" s="66"/>
      <c r="B921" s="25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T921" s="40"/>
      <c r="U921" s="40"/>
      <c r="V921" s="40"/>
      <c r="AP921" s="52" t="s">
        <v>88</v>
      </c>
    </row>
    <row r="922" spans="1:42" ht="18.75" customHeight="1" x14ac:dyDescent="0.25">
      <c r="A922" s="66"/>
      <c r="B922" s="25"/>
      <c r="C922" s="4"/>
      <c r="H922" s="81"/>
      <c r="I922" s="87"/>
      <c r="J922" s="70"/>
      <c r="K922" s="70"/>
      <c r="L922" s="70"/>
      <c r="M922" s="70"/>
      <c r="N922" s="70"/>
      <c r="O922" s="70"/>
      <c r="P922" s="88"/>
      <c r="Q922" s="81"/>
      <c r="T922" s="41"/>
      <c r="U922" s="42"/>
      <c r="V922" s="41"/>
    </row>
    <row r="923" spans="1:42" ht="18.75" customHeight="1" x14ac:dyDescent="0.25">
      <c r="A923" s="66"/>
      <c r="B923" s="25"/>
      <c r="C923" s="4"/>
      <c r="H923" s="81"/>
      <c r="I923" s="89"/>
      <c r="J923" s="71" t="s">
        <v>50</v>
      </c>
      <c r="K923" s="72"/>
      <c r="L923" s="72"/>
      <c r="M923" s="72"/>
      <c r="N923" s="69"/>
      <c r="O923" s="69"/>
      <c r="P923" s="90"/>
      <c r="Q923" s="81"/>
      <c r="T923" s="41"/>
      <c r="U923" s="42"/>
      <c r="V923" s="41"/>
    </row>
    <row r="924" spans="1:42" ht="11.25" customHeight="1" x14ac:dyDescent="0.25">
      <c r="A924" s="66"/>
      <c r="B924" s="25"/>
      <c r="C924" s="4"/>
      <c r="H924" s="81"/>
      <c r="I924" s="89"/>
      <c r="J924" s="69"/>
      <c r="K924" s="69"/>
      <c r="L924" s="69"/>
      <c r="M924" s="69"/>
      <c r="N924" s="69"/>
      <c r="O924" s="69"/>
      <c r="P924" s="90"/>
      <c r="Q924" s="81"/>
      <c r="T924" s="41"/>
      <c r="U924" s="42"/>
      <c r="V924" s="41"/>
    </row>
    <row r="925" spans="1:42" ht="18.75" customHeight="1" x14ac:dyDescent="0.25">
      <c r="A925" s="66"/>
      <c r="B925" s="25"/>
      <c r="C925" s="4"/>
      <c r="H925" s="81"/>
      <c r="I925" s="89"/>
      <c r="J925" s="68" t="str">
        <f>IF(ISERROR(INDEX(BASE!$M$6:$X$35,MATCH(BASE!$K$26,BASE!$M$6:$M$35,0),11)),"",INDEX(BASE!$M$6:$X$35,MATCH(BASE!$K$26,BASE!$M$6:$M$35,0),11))</f>
        <v/>
      </c>
      <c r="K925" s="73"/>
      <c r="L925" s="73"/>
      <c r="M925" s="73"/>
      <c r="N925" s="69"/>
      <c r="O925" s="69"/>
      <c r="P925" s="90"/>
      <c r="Q925" s="81"/>
      <c r="T925" s="41"/>
      <c r="U925" s="42"/>
      <c r="V925" s="41"/>
    </row>
    <row r="926" spans="1:42" ht="18.75" customHeight="1" x14ac:dyDescent="0.25">
      <c r="A926" s="66"/>
      <c r="B926" s="25"/>
      <c r="C926" s="4"/>
      <c r="H926" s="81"/>
      <c r="I926" s="89"/>
      <c r="J926" s="69"/>
      <c r="K926" s="69"/>
      <c r="L926" s="69"/>
      <c r="M926" s="69"/>
      <c r="N926" s="69"/>
      <c r="O926" s="69"/>
      <c r="P926" s="90"/>
      <c r="Q926" s="81"/>
      <c r="T926" s="41"/>
      <c r="U926" s="42"/>
      <c r="V926" s="41"/>
    </row>
    <row r="927" spans="1:42" ht="18.75" customHeight="1" x14ac:dyDescent="0.3">
      <c r="A927" s="66"/>
      <c r="B927" s="25"/>
      <c r="C927" s="4"/>
      <c r="H927" s="81"/>
      <c r="I927" s="89"/>
      <c r="J927" s="74" t="s">
        <v>99</v>
      </c>
      <c r="K927" s="74"/>
      <c r="L927" s="74"/>
      <c r="M927" s="74"/>
      <c r="N927" s="69"/>
      <c r="O927" s="69"/>
      <c r="P927" s="90"/>
      <c r="Q927" s="81"/>
      <c r="T927" s="41"/>
      <c r="U927" s="42"/>
      <c r="V927" s="41"/>
    </row>
    <row r="928" spans="1:42" ht="18.75" customHeight="1" x14ac:dyDescent="0.25">
      <c r="A928" s="66"/>
      <c r="B928" s="11"/>
      <c r="C928" s="4"/>
      <c r="E928" s="14"/>
      <c r="H928" s="81"/>
      <c r="I928" s="89"/>
      <c r="J928" s="71" t="s">
        <v>98</v>
      </c>
      <c r="K928" s="71"/>
      <c r="L928" s="71"/>
      <c r="M928" s="71"/>
      <c r="N928" s="69"/>
      <c r="O928" s="69"/>
      <c r="P928" s="90"/>
      <c r="Q928" s="81"/>
      <c r="T928" s="41"/>
      <c r="U928" s="42"/>
      <c r="V928" s="41"/>
    </row>
    <row r="929" spans="1:22" ht="26.25" customHeight="1" x14ac:dyDescent="0.25">
      <c r="A929" s="66"/>
      <c r="B929" s="11"/>
      <c r="C929" s="4"/>
      <c r="H929" s="81"/>
      <c r="I929" s="89"/>
      <c r="J929" s="72" t="s">
        <v>51</v>
      </c>
      <c r="K929" s="72"/>
      <c r="L929" s="72"/>
      <c r="M929" s="72"/>
      <c r="N929" s="69"/>
      <c r="O929" s="69"/>
      <c r="P929" s="90"/>
      <c r="Q929" s="81"/>
      <c r="T929" s="41"/>
      <c r="U929" s="42"/>
      <c r="V929" s="41"/>
    </row>
    <row r="930" spans="1:22" ht="18.75" customHeight="1" x14ac:dyDescent="0.25">
      <c r="A930" s="66"/>
      <c r="B930" s="11"/>
      <c r="C930" s="4"/>
      <c r="H930" s="81"/>
      <c r="I930" s="89"/>
      <c r="J930" s="69"/>
      <c r="K930" s="69"/>
      <c r="L930" s="69"/>
      <c r="M930" s="69"/>
      <c r="N930" s="69"/>
      <c r="O930" s="69"/>
      <c r="P930" s="90"/>
      <c r="Q930" s="81"/>
      <c r="T930" s="41"/>
      <c r="U930" s="42"/>
      <c r="V930" s="41"/>
    </row>
    <row r="931" spans="1:22" ht="18.75" customHeight="1" x14ac:dyDescent="0.25">
      <c r="A931" s="66"/>
      <c r="B931" s="11"/>
      <c r="C931" s="4"/>
      <c r="E931" s="14"/>
      <c r="H931" s="81"/>
      <c r="I931" s="89"/>
      <c r="J931" s="75"/>
      <c r="K931" s="75"/>
      <c r="L931" s="75"/>
      <c r="M931" s="75"/>
      <c r="N931" s="69"/>
      <c r="O931" s="69"/>
      <c r="P931" s="90"/>
      <c r="Q931" s="81"/>
      <c r="T931" s="41"/>
      <c r="U931" s="42"/>
      <c r="V931" s="41"/>
    </row>
    <row r="932" spans="1:22" ht="18.75" customHeight="1" x14ac:dyDescent="0.25">
      <c r="A932" s="66"/>
      <c r="B932" s="11"/>
      <c r="C932" s="4"/>
      <c r="H932" s="81"/>
      <c r="I932" s="89"/>
      <c r="J932" s="76"/>
      <c r="K932" s="76"/>
      <c r="L932" s="76" t="s">
        <v>52</v>
      </c>
      <c r="M932" s="136" t="str">
        <f>IF(ISERROR(INDEX(BASE!$M$6:$X$35,MATCH(BASE!$K$26,BASE!$M$6:$M$35,0),3)),"",INDEX(BASE!$M$6:$X$35,MATCH(BASE!$K$26,BASE!$M$6:$M$35,0),3))</f>
        <v/>
      </c>
      <c r="N932" s="136"/>
      <c r="O932" s="136"/>
      <c r="P932" s="90"/>
      <c r="Q932" s="81"/>
      <c r="T932" s="41"/>
      <c r="U932" s="42"/>
      <c r="V932" s="41"/>
    </row>
    <row r="933" spans="1:22" ht="18.75" customHeight="1" x14ac:dyDescent="0.25">
      <c r="A933" s="66"/>
      <c r="B933" s="11"/>
      <c r="C933" s="4"/>
      <c r="H933" s="81"/>
      <c r="I933" s="89"/>
      <c r="J933" s="69"/>
      <c r="K933" s="69"/>
      <c r="L933" s="69"/>
      <c r="M933" s="69"/>
      <c r="N933" s="69"/>
      <c r="O933" s="69"/>
      <c r="P933" s="90"/>
      <c r="Q933" s="81"/>
      <c r="T933" s="41"/>
      <c r="U933" s="42"/>
      <c r="V933" s="41"/>
    </row>
    <row r="934" spans="1:22" ht="18.75" customHeight="1" x14ac:dyDescent="0.25">
      <c r="A934" s="66"/>
      <c r="B934" s="11"/>
      <c r="C934" s="4"/>
      <c r="E934" s="14"/>
      <c r="H934" s="81"/>
      <c r="I934" s="89"/>
      <c r="J934" s="76"/>
      <c r="K934" s="76"/>
      <c r="L934" s="77" t="s">
        <v>53</v>
      </c>
      <c r="M934" s="136" t="str">
        <f>IF(ISERROR(INDEX(BASE!$M$6:$X$35,MATCH(BASE!$K$26,BASE!$M$6:$M$35,0),4)),"",INDEX(BASE!$M$6:$X$35,MATCH(BASE!$K$26,BASE!$M$6:$M$35,0),4))</f>
        <v/>
      </c>
      <c r="N934" s="136"/>
      <c r="O934" s="136"/>
      <c r="P934" s="90"/>
      <c r="Q934" s="81"/>
      <c r="T934" s="41"/>
      <c r="U934" s="42"/>
      <c r="V934" s="41"/>
    </row>
    <row r="935" spans="1:22" ht="18.75" customHeight="1" x14ac:dyDescent="0.25">
      <c r="A935" s="66"/>
      <c r="B935" s="11"/>
      <c r="C935" s="4"/>
      <c r="H935" s="81"/>
      <c r="I935" s="89"/>
      <c r="J935" s="69"/>
      <c r="K935" s="69"/>
      <c r="L935" s="69"/>
      <c r="M935" s="69"/>
      <c r="N935" s="69"/>
      <c r="O935" s="69"/>
      <c r="P935" s="90"/>
      <c r="Q935" s="81"/>
      <c r="T935" s="41"/>
      <c r="U935" s="42"/>
      <c r="V935" s="41"/>
    </row>
    <row r="936" spans="1:22" ht="18.75" customHeight="1" x14ac:dyDescent="0.25">
      <c r="A936" s="67"/>
      <c r="B936" s="67"/>
      <c r="C936" s="4"/>
      <c r="H936" s="81"/>
      <c r="I936" s="89"/>
      <c r="J936" s="76"/>
      <c r="K936" s="76"/>
      <c r="L936" s="135" t="s">
        <v>54</v>
      </c>
      <c r="M936" s="135"/>
      <c r="N936" s="133" t="str">
        <f>IF(ISERROR(INDEX(BASE!$M$6:$X$35,MATCH(BASE!$K$26,BASE!$M$6:$M$35,0),6)),"",INDEX(BASE!$M$6:$X$35,MATCH(BASE!$K$26,BASE!$M$6:$M$35,0),6))</f>
        <v/>
      </c>
      <c r="O936" s="133"/>
      <c r="P936" s="90"/>
      <c r="Q936" s="81"/>
      <c r="T936" s="41"/>
      <c r="U936" s="42"/>
      <c r="V936" s="41"/>
    </row>
    <row r="937" spans="1:22" ht="18.75" customHeight="1" x14ac:dyDescent="0.25">
      <c r="A937" s="67"/>
      <c r="B937" s="67"/>
      <c r="C937" s="4"/>
      <c r="E937" s="14"/>
      <c r="H937" s="81"/>
      <c r="I937" s="89"/>
      <c r="J937" s="69"/>
      <c r="K937" s="69"/>
      <c r="L937" s="69"/>
      <c r="M937" s="69"/>
      <c r="N937" s="69"/>
      <c r="O937" s="69"/>
      <c r="P937" s="90"/>
      <c r="Q937" s="81"/>
      <c r="T937" s="41"/>
      <c r="U937" s="42"/>
      <c r="V937" s="41"/>
    </row>
    <row r="938" spans="1:22" ht="23.25" customHeight="1" x14ac:dyDescent="0.3">
      <c r="A938" s="67"/>
      <c r="B938" s="67"/>
      <c r="C938" s="4"/>
      <c r="H938" s="81"/>
      <c r="I938" s="89"/>
      <c r="J938" s="69"/>
      <c r="K938" s="69"/>
      <c r="L938" s="78" t="s">
        <v>58</v>
      </c>
      <c r="M938" s="69"/>
      <c r="N938" s="78"/>
      <c r="O938" s="77"/>
      <c r="P938" s="90"/>
      <c r="Q938" s="81"/>
      <c r="T938" s="41"/>
      <c r="U938" s="42"/>
      <c r="V938" s="41"/>
    </row>
    <row r="939" spans="1:22" ht="11.25" customHeight="1" x14ac:dyDescent="0.25">
      <c r="A939" s="67"/>
      <c r="B939" s="67"/>
      <c r="C939" s="4"/>
      <c r="H939" s="81"/>
      <c r="I939" s="89"/>
      <c r="J939" s="69"/>
      <c r="K939" s="69"/>
      <c r="L939" s="69"/>
      <c r="M939" s="69"/>
      <c r="N939" s="69"/>
      <c r="O939" s="69"/>
      <c r="P939" s="90"/>
      <c r="Q939" s="81"/>
      <c r="T939" s="41"/>
      <c r="U939" s="42"/>
      <c r="V939" s="41"/>
    </row>
    <row r="940" spans="1:22" ht="23.25" customHeight="1" x14ac:dyDescent="0.3">
      <c r="A940" s="67"/>
      <c r="B940" s="67"/>
      <c r="C940" s="4"/>
      <c r="H940" s="81"/>
      <c r="I940" s="89"/>
      <c r="J940" s="69"/>
      <c r="K940" s="69"/>
      <c r="L940" s="134" t="str">
        <f>IF(ISERROR(INDEX(BASE!$M$6:$X$35,MATCH(BASE!$K$26,BASE!$M$6:$M$35,0),12)),"",INDEX(BASE!$M$6:$X$35,MATCH(BASE!$K$26,BASE!$M$6:$M$35,0),12))</f>
        <v/>
      </c>
      <c r="M940" s="134"/>
      <c r="N940" s="134"/>
      <c r="O940" s="134"/>
      <c r="P940" s="90"/>
      <c r="Q940" s="81"/>
      <c r="T940" s="41"/>
      <c r="U940" s="42"/>
      <c r="V940" s="41"/>
    </row>
    <row r="941" spans="1:22" ht="18.75" customHeight="1" x14ac:dyDescent="0.25">
      <c r="A941" s="67"/>
      <c r="B941" s="67"/>
      <c r="C941" s="4"/>
      <c r="H941" s="81"/>
      <c r="I941" s="91"/>
      <c r="J941" s="79"/>
      <c r="K941" s="79"/>
      <c r="L941" s="79"/>
      <c r="M941" s="79"/>
      <c r="N941" s="79"/>
      <c r="O941" s="79"/>
      <c r="P941" s="92"/>
      <c r="Q941" s="81"/>
      <c r="T941" s="41"/>
      <c r="U941" s="42"/>
      <c r="V941" s="41"/>
    </row>
    <row r="942" spans="1:22" ht="26.25" customHeight="1" x14ac:dyDescent="0.25">
      <c r="A942" s="67"/>
      <c r="B942" s="67"/>
      <c r="C942" s="4"/>
      <c r="H942" s="81"/>
      <c r="I942" s="80"/>
      <c r="J942" s="80"/>
      <c r="K942" s="80"/>
      <c r="L942" s="80"/>
      <c r="M942" s="80"/>
      <c r="N942" s="80"/>
      <c r="O942" s="80"/>
      <c r="P942" s="80"/>
      <c r="Q942" s="81"/>
      <c r="T942" s="41"/>
      <c r="U942" s="42"/>
      <c r="V942" s="41"/>
    </row>
    <row r="943" spans="1:22" ht="26.25" customHeight="1" x14ac:dyDescent="0.25">
      <c r="A943" s="67"/>
      <c r="B943" s="67"/>
      <c r="C943" s="4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T943" s="41"/>
      <c r="U943" s="42"/>
      <c r="V943" s="41"/>
    </row>
    <row r="944" spans="1:22" ht="18.75" customHeight="1" x14ac:dyDescent="0.25">
      <c r="A944" s="67"/>
      <c r="B944" s="67"/>
      <c r="C944" s="4"/>
      <c r="H944" s="81"/>
      <c r="I944" s="87"/>
      <c r="J944" s="70"/>
      <c r="K944" s="70"/>
      <c r="L944" s="70"/>
      <c r="M944" s="70"/>
      <c r="N944" s="70"/>
      <c r="O944" s="70"/>
      <c r="P944" s="88"/>
      <c r="Q944" s="81"/>
      <c r="T944" s="41"/>
      <c r="U944" s="42"/>
      <c r="V944" s="41"/>
    </row>
    <row r="945" spans="1:22" ht="18" customHeight="1" x14ac:dyDescent="0.25">
      <c r="A945" s="67"/>
      <c r="B945" s="67"/>
      <c r="C945" s="4"/>
      <c r="H945" s="81"/>
      <c r="I945" s="89"/>
      <c r="J945" s="71" t="s">
        <v>50</v>
      </c>
      <c r="K945" s="71"/>
      <c r="L945" s="71"/>
      <c r="M945" s="71"/>
      <c r="N945" s="69"/>
      <c r="O945" s="69"/>
      <c r="P945" s="90"/>
      <c r="Q945" s="81"/>
      <c r="T945" s="41"/>
      <c r="U945" s="42"/>
      <c r="V945" s="41"/>
    </row>
    <row r="946" spans="1:22" ht="11.25" customHeight="1" x14ac:dyDescent="0.25">
      <c r="A946" s="43"/>
      <c r="B946" s="11"/>
      <c r="H946" s="81"/>
      <c r="I946" s="89"/>
      <c r="J946" s="69"/>
      <c r="K946" s="69"/>
      <c r="L946" s="69"/>
      <c r="M946" s="69"/>
      <c r="N946" s="69"/>
      <c r="O946" s="69"/>
      <c r="P946" s="90"/>
      <c r="Q946" s="81"/>
      <c r="T946" s="41"/>
      <c r="U946" s="42"/>
      <c r="V946" s="41"/>
    </row>
    <row r="947" spans="1:22" ht="18.75" customHeight="1" x14ac:dyDescent="0.25">
      <c r="A947" s="43"/>
      <c r="B947" s="11"/>
      <c r="H947" s="81"/>
      <c r="I947" s="89"/>
      <c r="J947" s="68" t="str">
        <f>IF(ISERROR(INDEX(BASE!$M$6:$X$35,MATCH(BASE!$K$27,BASE!$M$6:$M$35,0),11)),"",INDEX(BASE!$M$6:$X$35,MATCH(BASE!$K$27,BASE!$M$6:$M$35,0),11))</f>
        <v/>
      </c>
      <c r="K947" s="73"/>
      <c r="L947" s="73"/>
      <c r="M947" s="73"/>
      <c r="N947" s="69"/>
      <c r="O947" s="69"/>
      <c r="P947" s="90"/>
      <c r="Q947" s="81"/>
      <c r="T947" s="41"/>
      <c r="U947" s="42"/>
      <c r="V947" s="41"/>
    </row>
    <row r="948" spans="1:22" ht="18.75" customHeight="1" x14ac:dyDescent="0.25">
      <c r="A948" s="20"/>
      <c r="H948" s="81"/>
      <c r="I948" s="89"/>
      <c r="J948" s="69"/>
      <c r="K948" s="69"/>
      <c r="L948" s="69"/>
      <c r="M948" s="69"/>
      <c r="N948" s="69"/>
      <c r="O948" s="69"/>
      <c r="P948" s="90"/>
      <c r="Q948" s="81"/>
      <c r="T948" s="41"/>
      <c r="U948" s="42"/>
      <c r="V948" s="41"/>
    </row>
    <row r="949" spans="1:22" ht="18.75" customHeight="1" x14ac:dyDescent="0.3">
      <c r="A949" s="20"/>
      <c r="H949" s="81"/>
      <c r="I949" s="89"/>
      <c r="J949" s="74" t="s">
        <v>99</v>
      </c>
      <c r="K949" s="74"/>
      <c r="L949" s="74"/>
      <c r="M949" s="74"/>
      <c r="N949" s="69"/>
      <c r="O949" s="69"/>
      <c r="P949" s="90"/>
      <c r="Q949" s="81"/>
      <c r="T949" s="41"/>
      <c r="U949" s="42"/>
      <c r="V949" s="41"/>
    </row>
    <row r="950" spans="1:22" ht="18.75" customHeight="1" x14ac:dyDescent="0.25">
      <c r="A950" s="20"/>
      <c r="H950" s="81"/>
      <c r="I950" s="89"/>
      <c r="J950" s="71" t="s">
        <v>98</v>
      </c>
      <c r="K950" s="71"/>
      <c r="L950" s="71"/>
      <c r="M950" s="71"/>
      <c r="N950" s="69"/>
      <c r="O950" s="69"/>
      <c r="P950" s="90"/>
      <c r="Q950" s="81"/>
      <c r="T950" s="41"/>
      <c r="U950" s="42"/>
      <c r="V950" s="41"/>
    </row>
    <row r="951" spans="1:22" ht="26.25" customHeight="1" x14ac:dyDescent="0.25">
      <c r="H951" s="81"/>
      <c r="I951" s="89"/>
      <c r="J951" s="72" t="s">
        <v>51</v>
      </c>
      <c r="K951" s="72"/>
      <c r="L951" s="72"/>
      <c r="M951" s="72"/>
      <c r="N951" s="69"/>
      <c r="O951" s="69"/>
      <c r="P951" s="90"/>
      <c r="Q951" s="81"/>
      <c r="T951" s="41"/>
      <c r="U951" s="42"/>
      <c r="V951" s="41"/>
    </row>
    <row r="952" spans="1:22" ht="18.75" customHeight="1" x14ac:dyDescent="0.25">
      <c r="H952" s="81"/>
      <c r="I952" s="89"/>
      <c r="J952" s="72"/>
      <c r="K952" s="69"/>
      <c r="L952" s="69"/>
      <c r="M952" s="69"/>
      <c r="N952" s="69"/>
      <c r="O952" s="69"/>
      <c r="P952" s="90"/>
      <c r="Q952" s="81"/>
      <c r="T952" s="41"/>
      <c r="U952" s="42"/>
      <c r="V952" s="41"/>
    </row>
    <row r="953" spans="1:22" ht="18.75" customHeight="1" x14ac:dyDescent="0.25">
      <c r="H953" s="81"/>
      <c r="I953" s="89"/>
      <c r="J953" s="69"/>
      <c r="K953" s="69"/>
      <c r="L953" s="69"/>
      <c r="M953" s="69"/>
      <c r="N953" s="69"/>
      <c r="O953" s="69"/>
      <c r="P953" s="90"/>
      <c r="Q953" s="81"/>
      <c r="T953" s="41"/>
      <c r="U953" s="42"/>
      <c r="V953" s="41"/>
    </row>
    <row r="954" spans="1:22" ht="18.75" customHeight="1" x14ac:dyDescent="0.25">
      <c r="H954" s="81"/>
      <c r="I954" s="89"/>
      <c r="J954" s="76"/>
      <c r="K954" s="76"/>
      <c r="L954" s="76" t="s">
        <v>52</v>
      </c>
      <c r="M954" s="136" t="str">
        <f>IF(ISERROR(INDEX(BASE!$M$6:$X$35,MATCH(BASE!$K$27,BASE!$M$6:$M$35,0),3)),"",INDEX(BASE!$M$6:$X$35,MATCH(BASE!$K$27,BASE!$M$6:$M$35,0),3))</f>
        <v/>
      </c>
      <c r="N954" s="136"/>
      <c r="O954" s="136"/>
      <c r="P954" s="90"/>
      <c r="Q954" s="81"/>
      <c r="T954" s="41"/>
      <c r="U954" s="42"/>
      <c r="V954" s="41"/>
    </row>
    <row r="955" spans="1:22" ht="18.75" customHeight="1" x14ac:dyDescent="0.25">
      <c r="H955" s="81"/>
      <c r="I955" s="89"/>
      <c r="J955" s="69"/>
      <c r="K955" s="69"/>
      <c r="L955" s="69"/>
      <c r="M955" s="69"/>
      <c r="N955" s="69"/>
      <c r="O955" s="69"/>
      <c r="P955" s="90"/>
      <c r="Q955" s="81"/>
      <c r="T955" s="41"/>
      <c r="U955" s="42"/>
      <c r="V955" s="41"/>
    </row>
    <row r="956" spans="1:22" ht="18.75" customHeight="1" x14ac:dyDescent="0.25">
      <c r="H956" s="81"/>
      <c r="I956" s="89"/>
      <c r="J956" s="76"/>
      <c r="K956" s="76"/>
      <c r="L956" s="77" t="s">
        <v>53</v>
      </c>
      <c r="M956" s="136" t="str">
        <f>IF(ISERROR(INDEX(BASE!$M$6:$X$35,MATCH(BASE!$K$27,BASE!$M$6:$M$35,0),4)),"",INDEX(BASE!$M$6:$X$35,MATCH(BASE!$K$27,BASE!$M$6:$M$35,0),4))</f>
        <v/>
      </c>
      <c r="N956" s="136"/>
      <c r="O956" s="136"/>
      <c r="P956" s="90"/>
      <c r="Q956" s="81"/>
      <c r="T956" s="41"/>
      <c r="U956" s="42"/>
      <c r="V956" s="41"/>
    </row>
    <row r="957" spans="1:22" ht="18.75" customHeight="1" x14ac:dyDescent="0.25">
      <c r="H957" s="81"/>
      <c r="I957" s="89"/>
      <c r="J957" s="69"/>
      <c r="K957" s="69"/>
      <c r="L957" s="69"/>
      <c r="M957" s="69"/>
      <c r="N957" s="69"/>
      <c r="O957" s="69"/>
      <c r="P957" s="90"/>
      <c r="Q957" s="81"/>
      <c r="T957" s="41"/>
      <c r="U957" s="42"/>
      <c r="V957" s="41"/>
    </row>
    <row r="958" spans="1:22" ht="18.75" customHeight="1" x14ac:dyDescent="0.3">
      <c r="D958" s="4"/>
      <c r="E958" s="54"/>
      <c r="H958" s="81"/>
      <c r="I958" s="89"/>
      <c r="J958" s="76"/>
      <c r="K958" s="76"/>
      <c r="L958" s="77" t="s">
        <v>54</v>
      </c>
      <c r="M958" s="76"/>
      <c r="N958" s="133" t="str">
        <f>IF(ISERROR(INDEX(BASE!$M$6:$X$35,MATCH(BASE!$K$27,BASE!$M$6:$M$35,0),6)),"",INDEX(BASE!$M$6:$X$35,MATCH(BASE!$K$27,BASE!$M$6:$M$35,0),6))</f>
        <v/>
      </c>
      <c r="O958" s="133"/>
      <c r="P958" s="90"/>
      <c r="Q958" s="81"/>
      <c r="T958" s="41"/>
      <c r="U958" s="42"/>
      <c r="V958" s="41"/>
    </row>
    <row r="959" spans="1:22" ht="18.75" customHeight="1" x14ac:dyDescent="0.3">
      <c r="D959" s="4"/>
      <c r="E959" s="55"/>
      <c r="H959" s="81"/>
      <c r="I959" s="89"/>
      <c r="J959" s="69"/>
      <c r="K959" s="69"/>
      <c r="L959" s="69"/>
      <c r="M959" s="69"/>
      <c r="N959" s="69"/>
      <c r="O959" s="69"/>
      <c r="P959" s="90"/>
      <c r="Q959" s="81"/>
      <c r="T959" s="41"/>
      <c r="U959" s="42"/>
      <c r="V959" s="41"/>
    </row>
    <row r="960" spans="1:22" ht="23.25" customHeight="1" x14ac:dyDescent="0.3">
      <c r="D960" s="56"/>
      <c r="E960" s="57"/>
      <c r="H960" s="81"/>
      <c r="I960" s="89"/>
      <c r="J960" s="69"/>
      <c r="K960" s="69"/>
      <c r="L960" s="78" t="s">
        <v>58</v>
      </c>
      <c r="M960" s="69"/>
      <c r="N960" s="78"/>
      <c r="O960" s="77"/>
      <c r="P960" s="90"/>
      <c r="Q960" s="81"/>
      <c r="T960" s="41"/>
      <c r="U960" s="42"/>
      <c r="V960" s="41"/>
    </row>
    <row r="961" spans="4:22" ht="11.25" customHeight="1" x14ac:dyDescent="0.25">
      <c r="D961" s="4"/>
      <c r="E961" s="4"/>
      <c r="H961" s="81"/>
      <c r="I961" s="89"/>
      <c r="J961" s="69"/>
      <c r="K961" s="69"/>
      <c r="L961" s="69"/>
      <c r="M961" s="69"/>
      <c r="N961" s="69"/>
      <c r="O961" s="69"/>
      <c r="P961" s="90"/>
      <c r="Q961" s="81"/>
      <c r="T961" s="41"/>
      <c r="U961" s="42"/>
      <c r="V961" s="41"/>
    </row>
    <row r="962" spans="4:22" ht="23.25" customHeight="1" x14ac:dyDescent="0.3">
      <c r="D962" s="56"/>
      <c r="E962" s="57"/>
      <c r="H962" s="81"/>
      <c r="I962" s="89"/>
      <c r="J962" s="69"/>
      <c r="K962" s="69"/>
      <c r="L962" s="134" t="str">
        <f>IF(ISERROR(INDEX(BASE!$M$6:$X$35,MATCH(BASE!$K$27,BASE!$M$6:$M$35,0),12)),"",INDEX(BASE!$M$6:$X$35,MATCH(BASE!$K$27,BASE!$M$6:$M$35,0),12))</f>
        <v/>
      </c>
      <c r="M962" s="134"/>
      <c r="N962" s="134"/>
      <c r="O962" s="134"/>
      <c r="P962" s="90"/>
      <c r="Q962" s="81"/>
      <c r="T962" s="41"/>
      <c r="U962" s="42"/>
      <c r="V962" s="41"/>
    </row>
    <row r="963" spans="4:22" ht="18.75" customHeight="1" x14ac:dyDescent="0.25">
      <c r="H963" s="81"/>
      <c r="I963" s="91"/>
      <c r="J963" s="79"/>
      <c r="K963" s="79"/>
      <c r="L963" s="79"/>
      <c r="M963" s="79"/>
      <c r="N963" s="79"/>
      <c r="O963" s="79"/>
      <c r="P963" s="92"/>
      <c r="Q963" s="81"/>
      <c r="T963" s="41"/>
      <c r="U963" s="42"/>
      <c r="V963" s="41"/>
    </row>
    <row r="964" spans="4:22" ht="18.75" customHeight="1" x14ac:dyDescent="0.25"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T964" s="41"/>
      <c r="U964" s="42"/>
      <c r="V964" s="41"/>
    </row>
    <row r="965" spans="4:22" ht="18.75" customHeight="1" x14ac:dyDescent="0.25"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T965" s="41"/>
      <c r="U965" s="42"/>
      <c r="V965" s="41"/>
    </row>
    <row r="966" spans="4:22" ht="18.75" customHeight="1" x14ac:dyDescent="0.25">
      <c r="H966" s="81"/>
      <c r="I966" s="87"/>
      <c r="J966" s="70"/>
      <c r="K966" s="70"/>
      <c r="L966" s="70"/>
      <c r="M966" s="70"/>
      <c r="N966" s="70"/>
      <c r="O966" s="70"/>
      <c r="P966" s="88"/>
      <c r="Q966" s="81"/>
      <c r="T966" s="41"/>
      <c r="U966" s="42"/>
      <c r="V966" s="41"/>
    </row>
    <row r="967" spans="4:22" ht="18.75" customHeight="1" x14ac:dyDescent="0.25">
      <c r="H967" s="81"/>
      <c r="I967" s="89"/>
      <c r="J967" s="69"/>
      <c r="K967" s="69"/>
      <c r="L967" s="69"/>
      <c r="M967" s="69"/>
      <c r="N967" s="69"/>
      <c r="O967" s="69"/>
      <c r="P967" s="90"/>
      <c r="Q967" s="81"/>
      <c r="T967" s="41"/>
      <c r="U967" s="42"/>
      <c r="V967" s="41"/>
    </row>
    <row r="968" spans="4:22" ht="18.75" customHeight="1" x14ac:dyDescent="0.25">
      <c r="H968" s="81"/>
      <c r="I968" s="89"/>
      <c r="J968" s="69"/>
      <c r="K968" s="69"/>
      <c r="L968" s="69"/>
      <c r="M968" s="69"/>
      <c r="N968" s="69"/>
      <c r="O968" s="69"/>
      <c r="P968" s="90"/>
      <c r="Q968" s="81"/>
      <c r="T968" s="41"/>
      <c r="U968" s="42"/>
      <c r="V968" s="41"/>
    </row>
    <row r="969" spans="4:22" ht="18.75" customHeight="1" x14ac:dyDescent="0.25">
      <c r="H969" s="81"/>
      <c r="I969" s="89"/>
      <c r="J969" s="76" t="s">
        <v>77</v>
      </c>
      <c r="K969" s="130" t="str">
        <f>IF(ISERROR(INDEX(BASE!$M$6:$X$35,MATCH(BASE!$K$26,BASE!$M$6:$M$35,0),10)),"",INDEX(BASE!$M$6:$X$35,MATCH(BASE!$K$26,BASE!$M$6:$M$35,0),10))</f>
        <v/>
      </c>
      <c r="L969" s="130"/>
      <c r="M969" s="130"/>
      <c r="N969" s="130"/>
      <c r="O969" s="76" t="s">
        <v>80</v>
      </c>
      <c r="P969" s="90"/>
      <c r="Q969" s="81"/>
      <c r="T969" s="40"/>
      <c r="U969" s="42"/>
      <c r="V969" s="41"/>
    </row>
    <row r="970" spans="4:22" ht="9.75" customHeight="1" x14ac:dyDescent="0.25">
      <c r="H970" s="81"/>
      <c r="I970" s="89"/>
      <c r="J970" s="69"/>
      <c r="K970" s="69"/>
      <c r="L970" s="69"/>
      <c r="M970" s="69"/>
      <c r="N970" s="81"/>
      <c r="O970" s="81"/>
      <c r="P970" s="90"/>
      <c r="Q970" s="81"/>
      <c r="T970" s="41"/>
      <c r="U970" s="42"/>
      <c r="V970" s="41"/>
    </row>
    <row r="971" spans="4:22" ht="18.75" customHeight="1" x14ac:dyDescent="0.25">
      <c r="H971" s="81"/>
      <c r="I971" s="89"/>
      <c r="J971" s="77" t="s">
        <v>79</v>
      </c>
      <c r="K971" s="76"/>
      <c r="L971" s="76"/>
      <c r="M971" s="77" t="s">
        <v>81</v>
      </c>
      <c r="N971" s="77"/>
      <c r="O971" s="77"/>
      <c r="P971" s="90"/>
      <c r="Q971" s="81"/>
      <c r="T971" s="41"/>
      <c r="U971" s="42"/>
      <c r="V971" s="41"/>
    </row>
    <row r="972" spans="4:22" ht="9.75" customHeight="1" x14ac:dyDescent="0.25">
      <c r="H972" s="81"/>
      <c r="I972" s="89"/>
      <c r="J972" s="81"/>
      <c r="K972" s="81"/>
      <c r="L972" s="81"/>
      <c r="M972" s="81"/>
      <c r="N972" s="69"/>
      <c r="O972" s="69"/>
      <c r="P972" s="90"/>
      <c r="Q972" s="81"/>
      <c r="T972" s="41"/>
      <c r="U972" s="42"/>
      <c r="V972" s="41"/>
    </row>
    <row r="973" spans="4:22" ht="18.75" customHeight="1" x14ac:dyDescent="0.25">
      <c r="H973" s="81"/>
      <c r="I973" s="89"/>
      <c r="J973" s="130" t="str">
        <f>IF(ISERROR(INDEX(BASE!$M$6:$X$35,MATCH(BASE!$K$26,BASE!$M$6:$M$35,0),1)),"",INDEX(BASE!$M$6:$X$35,MATCH(BASE!$K$26,BASE!$M$6:$M$35,0),1))</f>
        <v/>
      </c>
      <c r="K973" s="130"/>
      <c r="L973" s="130"/>
      <c r="M973" s="77" t="s">
        <v>75</v>
      </c>
      <c r="N973" s="77"/>
      <c r="O973" s="77"/>
      <c r="P973" s="90"/>
      <c r="Q973" s="81"/>
      <c r="T973" s="41"/>
      <c r="U973" s="42"/>
      <c r="V973" s="41"/>
    </row>
    <row r="974" spans="4:22" ht="9.75" customHeight="1" x14ac:dyDescent="0.25">
      <c r="H974" s="81"/>
      <c r="I974" s="89"/>
      <c r="J974" s="81"/>
      <c r="K974" s="81"/>
      <c r="L974" s="81"/>
      <c r="M974" s="81"/>
      <c r="N974" s="77"/>
      <c r="O974" s="77"/>
      <c r="P974" s="90"/>
      <c r="Q974" s="81"/>
      <c r="T974" s="41"/>
      <c r="U974" s="42"/>
      <c r="V974" s="41"/>
    </row>
    <row r="975" spans="4:22" ht="18.75" customHeight="1" x14ac:dyDescent="0.25">
      <c r="H975" s="81"/>
      <c r="I975" s="89"/>
      <c r="J975" s="82" t="s">
        <v>76</v>
      </c>
      <c r="K975" s="82"/>
      <c r="L975" s="82"/>
      <c r="M975" s="82"/>
      <c r="N975" s="77"/>
      <c r="O975" s="77"/>
      <c r="P975" s="90"/>
      <c r="Q975" s="81"/>
      <c r="T975" s="41"/>
      <c r="U975" s="42"/>
      <c r="V975" s="41"/>
    </row>
    <row r="976" spans="4:22" ht="9.75" customHeight="1" x14ac:dyDescent="0.25">
      <c r="H976" s="81"/>
      <c r="I976" s="89"/>
      <c r="J976" s="69"/>
      <c r="K976" s="69"/>
      <c r="L976" s="69"/>
      <c r="M976" s="69"/>
      <c r="N976" s="69"/>
      <c r="O976" s="69"/>
      <c r="P976" s="90"/>
      <c r="Q976" s="81"/>
      <c r="T976" s="41"/>
      <c r="U976" s="42"/>
      <c r="V976" s="41"/>
    </row>
    <row r="977" spans="8:22" ht="18.75" customHeight="1" x14ac:dyDescent="0.25">
      <c r="H977" s="81"/>
      <c r="I977" s="89"/>
      <c r="J977" s="131" t="str">
        <f>IF(ISERROR(INDEX(BASE!$M$6:$X$35,MATCH(BASE!$K$26,BASE!$M$6:$M$35,0),7)),"",INDEX(BASE!$M$6:$X$35,MATCH(BASE!$K$26,BASE!$M$6:$M$35,0),7))</f>
        <v/>
      </c>
      <c r="K977" s="131"/>
      <c r="L977" s="131"/>
      <c r="M977" s="83"/>
      <c r="N977" s="69"/>
      <c r="O977" s="69"/>
      <c r="P977" s="90"/>
      <c r="Q977" s="81"/>
      <c r="T977" s="41"/>
      <c r="U977" s="42"/>
      <c r="V977" s="41"/>
    </row>
    <row r="978" spans="8:22" ht="11.25" customHeight="1" x14ac:dyDescent="0.25">
      <c r="H978" s="81"/>
      <c r="I978" s="89"/>
      <c r="J978" s="81"/>
      <c r="K978" s="81"/>
      <c r="L978" s="81"/>
      <c r="M978" s="81"/>
      <c r="N978" s="81"/>
      <c r="O978" s="81"/>
      <c r="P978" s="90"/>
      <c r="Q978" s="81"/>
      <c r="T978" s="41"/>
      <c r="U978" s="42"/>
      <c r="V978" s="41"/>
    </row>
    <row r="979" spans="8:22" ht="18.75" customHeight="1" x14ac:dyDescent="0.25">
      <c r="H979" s="81"/>
      <c r="I979" s="89"/>
      <c r="J979" s="77" t="s">
        <v>102</v>
      </c>
      <c r="K979" s="77"/>
      <c r="L979" s="77"/>
      <c r="M979" s="77"/>
      <c r="N979" s="69"/>
      <c r="O979" s="69"/>
      <c r="P979" s="90"/>
      <c r="Q979" s="81"/>
      <c r="T979" s="41"/>
      <c r="U979" s="42"/>
      <c r="V979" s="41"/>
    </row>
    <row r="980" spans="8:22" ht="18.75" customHeight="1" x14ac:dyDescent="0.25">
      <c r="H980" s="81"/>
      <c r="I980" s="89"/>
      <c r="J980" s="132" t="s">
        <v>100</v>
      </c>
      <c r="K980" s="132"/>
      <c r="L980" s="71"/>
      <c r="M980" s="132" t="s">
        <v>101</v>
      </c>
      <c r="N980" s="132"/>
      <c r="O980" s="132"/>
      <c r="P980" s="90"/>
      <c r="Q980" s="81"/>
      <c r="T980" s="41"/>
      <c r="U980" s="42"/>
      <c r="V980" s="41"/>
    </row>
    <row r="981" spans="8:22" ht="18.75" customHeight="1" x14ac:dyDescent="0.25">
      <c r="H981" s="81"/>
      <c r="I981" s="89"/>
      <c r="J981" s="128" t="str">
        <f>IF(ISERROR(INDEX(BASE!$M$6:$X$35,MATCH(BASE!$K$26,BASE!$M$6:$M$35,0),9)),"",INDEX(BASE!$M$6:$X$35,MATCH(BASE!$K$26,BASE!$M$6:$M$35,0),9))</f>
        <v/>
      </c>
      <c r="K981" s="128"/>
      <c r="L981" s="84"/>
      <c r="M981" s="129" t="str">
        <f>IF(ISERROR(INDEX(BASE!$M$6:$X$35,MATCH(BASE!$K$26,BASE!$M$6:$M$35,0),8)),"",INDEX(BASE!$M$6:$X$35,MATCH(BASE!$K$26,BASE!$M$6:$M$35,0),8))</f>
        <v/>
      </c>
      <c r="N981" s="129"/>
      <c r="O981" s="129"/>
      <c r="P981" s="90"/>
      <c r="Q981" s="81"/>
      <c r="T981" s="41"/>
      <c r="U981" s="42"/>
      <c r="V981" s="41"/>
    </row>
    <row r="982" spans="8:22" ht="18.75" customHeight="1" x14ac:dyDescent="0.25">
      <c r="H982" s="81"/>
      <c r="I982" s="89"/>
      <c r="J982" s="128" t="str">
        <f>IF(ISERROR(INDEX(BASE!$M$6:$X$35,MATCH(BASE!$K$26,BASE!$M$6:$M$35,0),10)),"",INDEX(BASE!$M$6:$X$35,MATCH(BASE!$K$26,BASE!$M$6:$M$35,0),10))</f>
        <v/>
      </c>
      <c r="K982" s="128"/>
      <c r="L982" s="84"/>
      <c r="M982" s="84"/>
      <c r="N982" s="69"/>
      <c r="O982" s="69"/>
      <c r="P982" s="90"/>
      <c r="Q982" s="81"/>
      <c r="T982" s="41"/>
      <c r="U982" s="42"/>
      <c r="V982" s="41"/>
    </row>
    <row r="983" spans="8:22" ht="18.75" customHeight="1" x14ac:dyDescent="0.25">
      <c r="H983" s="81"/>
      <c r="I983" s="89"/>
      <c r="J983" s="81"/>
      <c r="K983" s="81"/>
      <c r="L983" s="81"/>
      <c r="M983" s="81"/>
      <c r="N983" s="81"/>
      <c r="O983" s="81"/>
      <c r="P983" s="90"/>
      <c r="Q983" s="81"/>
      <c r="T983" s="41"/>
      <c r="U983" s="42"/>
      <c r="V983" s="41"/>
    </row>
    <row r="984" spans="8:22" ht="18.75" customHeight="1" x14ac:dyDescent="0.25">
      <c r="H984" s="81"/>
      <c r="I984" s="89"/>
      <c r="J984" s="69"/>
      <c r="K984" s="69"/>
      <c r="L984" s="69"/>
      <c r="M984" s="69"/>
      <c r="N984" s="69"/>
      <c r="O984" s="69"/>
      <c r="P984" s="90"/>
      <c r="Q984" s="81"/>
      <c r="T984" s="41"/>
      <c r="U984" s="42"/>
      <c r="V984" s="41"/>
    </row>
    <row r="985" spans="8:22" ht="26.25" customHeight="1" x14ac:dyDescent="0.25">
      <c r="H985" s="81"/>
      <c r="I985" s="89"/>
      <c r="J985" s="69"/>
      <c r="K985" s="69"/>
      <c r="L985" s="69"/>
      <c r="M985" s="69"/>
      <c r="N985" s="69"/>
      <c r="O985" s="69"/>
      <c r="P985" s="90"/>
      <c r="Q985" s="81"/>
      <c r="T985" s="41"/>
      <c r="U985" s="42"/>
      <c r="V985" s="41"/>
    </row>
    <row r="986" spans="8:22" ht="18.75" customHeight="1" x14ac:dyDescent="0.25">
      <c r="H986" s="81"/>
      <c r="I986" s="89"/>
      <c r="J986" s="85"/>
      <c r="K986" s="85"/>
      <c r="L986" s="85"/>
      <c r="M986" s="85"/>
      <c r="N986" s="69"/>
      <c r="O986" s="69"/>
      <c r="P986" s="90"/>
      <c r="Q986" s="81"/>
      <c r="T986" s="41"/>
      <c r="U986" s="42"/>
      <c r="V986" s="41"/>
    </row>
    <row r="987" spans="8:22" ht="18.75" customHeight="1" x14ac:dyDescent="0.25">
      <c r="H987" s="81"/>
      <c r="I987" s="91"/>
      <c r="J987" s="86" t="s">
        <v>57</v>
      </c>
      <c r="K987" s="86"/>
      <c r="L987" s="86"/>
      <c r="M987" s="86"/>
      <c r="N987" s="79"/>
      <c r="O987" s="79"/>
      <c r="P987" s="92"/>
      <c r="Q987" s="81"/>
      <c r="T987" s="41"/>
      <c r="U987" s="42"/>
      <c r="V987" s="41"/>
    </row>
    <row r="988" spans="8:22" ht="26.25" customHeight="1" x14ac:dyDescent="0.25">
      <c r="H988" s="81"/>
      <c r="I988" s="80"/>
      <c r="J988" s="80"/>
      <c r="K988" s="80"/>
      <c r="L988" s="80"/>
      <c r="M988" s="80"/>
      <c r="N988" s="80"/>
      <c r="O988" s="80"/>
      <c r="P988" s="80"/>
      <c r="Q988" s="81"/>
      <c r="T988" s="41"/>
      <c r="U988" s="42"/>
      <c r="V988" s="41"/>
    </row>
    <row r="989" spans="8:22" ht="26.25" customHeight="1" x14ac:dyDescent="0.25"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T989" s="41"/>
      <c r="U989" s="42"/>
      <c r="V989" s="41"/>
    </row>
    <row r="990" spans="8:22" ht="18.75" customHeight="1" x14ac:dyDescent="0.25">
      <c r="H990" s="81"/>
      <c r="I990" s="87"/>
      <c r="J990" s="70"/>
      <c r="K990" s="70"/>
      <c r="L990" s="70"/>
      <c r="M990" s="70"/>
      <c r="N990" s="70"/>
      <c r="O990" s="70"/>
      <c r="P990" s="88"/>
      <c r="Q990" s="81"/>
      <c r="T990" s="41"/>
      <c r="U990" s="42"/>
      <c r="V990" s="41"/>
    </row>
    <row r="991" spans="8:22" ht="18.75" customHeight="1" x14ac:dyDescent="0.25">
      <c r="H991" s="81"/>
      <c r="I991" s="89"/>
      <c r="J991" s="69"/>
      <c r="K991" s="69"/>
      <c r="L991" s="69"/>
      <c r="M991" s="69"/>
      <c r="N991" s="69"/>
      <c r="O991" s="69"/>
      <c r="P991" s="90"/>
      <c r="Q991" s="81"/>
      <c r="T991" s="41"/>
      <c r="U991" s="42"/>
      <c r="V991" s="41"/>
    </row>
    <row r="992" spans="8:22" ht="18.75" customHeight="1" x14ac:dyDescent="0.25">
      <c r="H992" s="81"/>
      <c r="I992" s="89"/>
      <c r="J992" s="69"/>
      <c r="K992" s="69"/>
      <c r="L992" s="69"/>
      <c r="M992" s="69"/>
      <c r="N992" s="69"/>
      <c r="O992" s="69"/>
      <c r="P992" s="90"/>
      <c r="Q992" s="81"/>
      <c r="T992" s="41"/>
      <c r="U992" s="42"/>
      <c r="V992" s="41"/>
    </row>
    <row r="993" spans="8:22" ht="18.75" customHeight="1" x14ac:dyDescent="0.25">
      <c r="H993" s="81"/>
      <c r="I993" s="89"/>
      <c r="J993" s="76" t="s">
        <v>77</v>
      </c>
      <c r="K993" s="130" t="str">
        <f>IF(ISERROR(INDEX(BASE!$M$6:$X$35,MATCH(BASE!$K$27,BASE!$M$6:$M$35,0),10)),"",INDEX(BASE!$M$6:$X$35,MATCH(BASE!$K$27,BASE!$M$6:$M$35,0),10))</f>
        <v/>
      </c>
      <c r="L993" s="130"/>
      <c r="M993" s="130"/>
      <c r="N993" s="130"/>
      <c r="O993" s="76" t="s">
        <v>80</v>
      </c>
      <c r="P993" s="90"/>
      <c r="Q993" s="81"/>
      <c r="T993" s="41"/>
      <c r="U993" s="42"/>
      <c r="V993" s="41"/>
    </row>
    <row r="994" spans="8:22" ht="9.75" customHeight="1" x14ac:dyDescent="0.25">
      <c r="H994" s="81"/>
      <c r="I994" s="89"/>
      <c r="J994" s="69"/>
      <c r="K994" s="69"/>
      <c r="L994" s="69"/>
      <c r="M994" s="69"/>
      <c r="N994" s="81"/>
      <c r="O994" s="81"/>
      <c r="P994" s="90"/>
      <c r="Q994" s="81"/>
      <c r="T994" s="41"/>
      <c r="U994" s="42"/>
      <c r="V994" s="41"/>
    </row>
    <row r="995" spans="8:22" ht="18.75" customHeight="1" x14ac:dyDescent="0.25">
      <c r="H995" s="81"/>
      <c r="I995" s="89"/>
      <c r="J995" s="77" t="s">
        <v>79</v>
      </c>
      <c r="K995" s="76"/>
      <c r="L995" s="76"/>
      <c r="M995" s="77" t="s">
        <v>81</v>
      </c>
      <c r="N995" s="77"/>
      <c r="O995" s="77"/>
      <c r="P995" s="90"/>
      <c r="Q995" s="81"/>
      <c r="T995" s="41"/>
      <c r="U995" s="42"/>
      <c r="V995" s="41"/>
    </row>
    <row r="996" spans="8:22" ht="9.75" customHeight="1" x14ac:dyDescent="0.25">
      <c r="H996" s="81"/>
      <c r="I996" s="89"/>
      <c r="J996" s="81"/>
      <c r="K996" s="81"/>
      <c r="L996" s="81"/>
      <c r="M996" s="81"/>
      <c r="N996" s="69"/>
      <c r="O996" s="69"/>
      <c r="P996" s="90"/>
      <c r="Q996" s="81"/>
      <c r="T996" s="41"/>
      <c r="U996" s="42"/>
      <c r="V996" s="41"/>
    </row>
    <row r="997" spans="8:22" ht="18.75" customHeight="1" x14ac:dyDescent="0.25">
      <c r="H997" s="81"/>
      <c r="I997" s="89"/>
      <c r="J997" s="130" t="str">
        <f>IF(ISERROR(INDEX(BASE!$M$6:$X$35,MATCH(BASE!$K$27,BASE!$M$6:$M$35,0),1)),"",INDEX(BASE!$M$6:$X$35,MATCH(BASE!$K$27,BASE!$M$6:$M$35,0),1))</f>
        <v/>
      </c>
      <c r="K997" s="130"/>
      <c r="L997" s="130"/>
      <c r="M997" s="77" t="s">
        <v>75</v>
      </c>
      <c r="N997" s="77"/>
      <c r="O997" s="77"/>
      <c r="P997" s="90"/>
      <c r="Q997" s="81"/>
      <c r="T997" s="41"/>
      <c r="U997" s="42"/>
      <c r="V997" s="41"/>
    </row>
    <row r="998" spans="8:22" ht="9.75" customHeight="1" x14ac:dyDescent="0.25">
      <c r="H998" s="81"/>
      <c r="I998" s="89"/>
      <c r="J998" s="81"/>
      <c r="K998" s="81"/>
      <c r="L998" s="81"/>
      <c r="M998" s="81"/>
      <c r="N998" s="77"/>
      <c r="O998" s="77"/>
      <c r="P998" s="90"/>
      <c r="Q998" s="81"/>
      <c r="T998" s="41"/>
      <c r="U998" s="42"/>
      <c r="V998" s="41"/>
    </row>
    <row r="999" spans="8:22" ht="18.75" customHeight="1" x14ac:dyDescent="0.25">
      <c r="H999" s="81"/>
      <c r="I999" s="89"/>
      <c r="J999" s="82" t="s">
        <v>76</v>
      </c>
      <c r="K999" s="82"/>
      <c r="L999" s="82"/>
      <c r="M999" s="82"/>
      <c r="N999" s="77"/>
      <c r="O999" s="77"/>
      <c r="P999" s="90"/>
      <c r="Q999" s="81"/>
      <c r="T999" s="41"/>
      <c r="U999" s="42"/>
      <c r="V999" s="41"/>
    </row>
    <row r="1000" spans="8:22" ht="9.75" customHeight="1" x14ac:dyDescent="0.25">
      <c r="H1000" s="81"/>
      <c r="I1000" s="89"/>
      <c r="J1000" s="69"/>
      <c r="K1000" s="69"/>
      <c r="L1000" s="69"/>
      <c r="M1000" s="69"/>
      <c r="N1000" s="69"/>
      <c r="O1000" s="69"/>
      <c r="P1000" s="90"/>
      <c r="Q1000" s="81"/>
      <c r="T1000" s="41"/>
      <c r="U1000" s="42"/>
      <c r="V1000" s="41"/>
    </row>
    <row r="1001" spans="8:22" ht="18.75" customHeight="1" x14ac:dyDescent="0.25">
      <c r="H1001" s="81"/>
      <c r="I1001" s="89"/>
      <c r="J1001" s="131" t="str">
        <f>IF(ISERROR(INDEX(BASE!$M$6:$X$35,MATCH(BASE!$K$27,BASE!$M$6:$M$35,0),7)),"",INDEX(BASE!$M$6:$X$35,MATCH(BASE!$K$27,BASE!$M$6:$M$35,0),7))</f>
        <v/>
      </c>
      <c r="K1001" s="131"/>
      <c r="L1001" s="131"/>
      <c r="M1001" s="83"/>
      <c r="N1001" s="69"/>
      <c r="O1001" s="69"/>
      <c r="P1001" s="90"/>
      <c r="Q1001" s="81"/>
      <c r="T1001" s="41"/>
      <c r="U1001" s="42"/>
      <c r="V1001" s="41"/>
    </row>
    <row r="1002" spans="8:22" ht="11.25" customHeight="1" x14ac:dyDescent="0.25">
      <c r="H1002" s="81"/>
      <c r="I1002" s="89"/>
      <c r="J1002" s="81"/>
      <c r="K1002" s="81"/>
      <c r="L1002" s="81"/>
      <c r="M1002" s="81"/>
      <c r="N1002" s="81"/>
      <c r="O1002" s="81"/>
      <c r="P1002" s="90"/>
      <c r="Q1002" s="81"/>
      <c r="T1002" s="41"/>
      <c r="U1002" s="42"/>
      <c r="V1002" s="41"/>
    </row>
    <row r="1003" spans="8:22" ht="18.75" customHeight="1" x14ac:dyDescent="0.25">
      <c r="H1003" s="81"/>
      <c r="I1003" s="89"/>
      <c r="J1003" s="77" t="s">
        <v>102</v>
      </c>
      <c r="K1003" s="77"/>
      <c r="L1003" s="77"/>
      <c r="M1003" s="77"/>
      <c r="N1003" s="69"/>
      <c r="O1003" s="69"/>
      <c r="P1003" s="90"/>
      <c r="Q1003" s="81"/>
      <c r="T1003" s="41"/>
      <c r="U1003" s="42"/>
      <c r="V1003" s="41"/>
    </row>
    <row r="1004" spans="8:22" ht="18.75" customHeight="1" x14ac:dyDescent="0.25">
      <c r="H1004" s="81"/>
      <c r="I1004" s="89"/>
      <c r="J1004" s="132" t="s">
        <v>100</v>
      </c>
      <c r="K1004" s="132"/>
      <c r="L1004" s="71"/>
      <c r="M1004" s="132" t="s">
        <v>101</v>
      </c>
      <c r="N1004" s="132"/>
      <c r="O1004" s="132"/>
      <c r="P1004" s="90"/>
      <c r="Q1004" s="81"/>
      <c r="T1004" s="41"/>
      <c r="U1004" s="42"/>
      <c r="V1004" s="41"/>
    </row>
    <row r="1005" spans="8:22" ht="18.75" customHeight="1" x14ac:dyDescent="0.25">
      <c r="H1005" s="81"/>
      <c r="I1005" s="89"/>
      <c r="J1005" s="128" t="str">
        <f>IF(ISERROR(INDEX(BASE!$M$6:$X$35,MATCH(BASE!$K$27,BASE!$M$6:$M$35,0),9)),"",INDEX(BASE!$M$6:$X$35,MATCH(BASE!$K$27,BASE!$M$6:$M$35,0),9))</f>
        <v/>
      </c>
      <c r="K1005" s="128"/>
      <c r="L1005" s="84"/>
      <c r="M1005" s="129" t="str">
        <f>IF(ISERROR(INDEX(BASE!$M$6:$X$35,MATCH(BASE!$K$27,BASE!$M$6:$M$35,0),8)),"",INDEX(BASE!$M$6:$X$35,MATCH(BASE!$K$27,BASE!$M$6:$M$35,0),8))</f>
        <v/>
      </c>
      <c r="N1005" s="129"/>
      <c r="O1005" s="129"/>
      <c r="P1005" s="90"/>
      <c r="Q1005" s="81"/>
      <c r="T1005" s="41"/>
      <c r="U1005" s="42"/>
      <c r="V1005" s="41"/>
    </row>
    <row r="1006" spans="8:22" ht="18.75" customHeight="1" x14ac:dyDescent="0.25">
      <c r="H1006" s="81"/>
      <c r="I1006" s="89"/>
      <c r="J1006" s="128" t="str">
        <f>IF(ISERROR(INDEX(BASE!$M$6:$X$35,MATCH(BASE!$K$27,BASE!$M$6:$M$35,0),10)),"",INDEX(BASE!$M$6:$X$35,MATCH(BASE!$K$27,BASE!$M$6:$M$35,0),10))</f>
        <v/>
      </c>
      <c r="K1006" s="128"/>
      <c r="L1006" s="84"/>
      <c r="M1006" s="84"/>
      <c r="N1006" s="69"/>
      <c r="O1006" s="69"/>
      <c r="P1006" s="90"/>
      <c r="Q1006" s="81"/>
      <c r="T1006" s="41"/>
      <c r="U1006" s="42"/>
      <c r="V1006" s="41"/>
    </row>
    <row r="1007" spans="8:22" ht="18.75" customHeight="1" x14ac:dyDescent="0.25">
      <c r="H1007" s="81"/>
      <c r="I1007" s="89"/>
      <c r="J1007" s="81"/>
      <c r="K1007" s="81"/>
      <c r="L1007" s="81"/>
      <c r="M1007" s="81"/>
      <c r="N1007" s="81"/>
      <c r="O1007" s="81"/>
      <c r="P1007" s="90"/>
      <c r="Q1007" s="81"/>
      <c r="T1007" s="41"/>
      <c r="U1007" s="42"/>
      <c r="V1007" s="41"/>
    </row>
    <row r="1008" spans="8:22" ht="18.75" customHeight="1" x14ac:dyDescent="0.25">
      <c r="H1008" s="81"/>
      <c r="I1008" s="89"/>
      <c r="J1008" s="69"/>
      <c r="K1008" s="69"/>
      <c r="L1008" s="69"/>
      <c r="M1008" s="69"/>
      <c r="N1008" s="69"/>
      <c r="O1008" s="69"/>
      <c r="P1008" s="90"/>
      <c r="Q1008" s="81"/>
      <c r="T1008" s="41"/>
      <c r="U1008" s="42"/>
      <c r="V1008" s="41"/>
    </row>
    <row r="1009" spans="1:42" ht="26.25" customHeight="1" x14ac:dyDescent="0.25">
      <c r="H1009" s="81"/>
      <c r="I1009" s="89"/>
      <c r="J1009" s="69"/>
      <c r="K1009" s="69"/>
      <c r="L1009" s="69"/>
      <c r="M1009" s="69"/>
      <c r="N1009" s="69"/>
      <c r="O1009" s="69"/>
      <c r="P1009" s="90"/>
      <c r="Q1009" s="81"/>
      <c r="T1009" s="41"/>
      <c r="U1009" s="42"/>
      <c r="V1009" s="41"/>
    </row>
    <row r="1010" spans="1:42" ht="18.75" customHeight="1" x14ac:dyDescent="0.25">
      <c r="H1010" s="81"/>
      <c r="I1010" s="89"/>
      <c r="J1010" s="85"/>
      <c r="K1010" s="85"/>
      <c r="L1010" s="85"/>
      <c r="M1010" s="85"/>
      <c r="N1010" s="69"/>
      <c r="O1010" s="69"/>
      <c r="P1010" s="90"/>
      <c r="Q1010" s="81"/>
      <c r="T1010" s="41"/>
      <c r="U1010" s="42"/>
      <c r="V1010" s="41"/>
    </row>
    <row r="1011" spans="1:42" ht="18.75" customHeight="1" x14ac:dyDescent="0.25">
      <c r="F1011" s="44"/>
      <c r="H1011" s="81"/>
      <c r="I1011" s="91"/>
      <c r="J1011" s="86" t="s">
        <v>57</v>
      </c>
      <c r="K1011" s="86"/>
      <c r="L1011" s="86"/>
      <c r="M1011" s="86"/>
      <c r="N1011" s="79"/>
      <c r="O1011" s="79"/>
      <c r="P1011" s="92"/>
      <c r="Q1011" s="81"/>
      <c r="T1011" s="41"/>
      <c r="U1011" s="42"/>
      <c r="V1011" s="41"/>
    </row>
    <row r="1012" spans="1:42" ht="18.75" customHeight="1" x14ac:dyDescent="0.25"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T1012" s="41"/>
      <c r="U1012" s="42"/>
      <c r="V1012" s="41"/>
    </row>
    <row r="1013" spans="1:42" s="4" customFormat="1" ht="18.75" customHeight="1" x14ac:dyDescent="0.25">
      <c r="A1013" s="66"/>
      <c r="B1013" s="25"/>
      <c r="H1013" s="69"/>
      <c r="I1013" s="69"/>
      <c r="J1013" s="69"/>
      <c r="K1013" s="69"/>
      <c r="L1013" s="69"/>
      <c r="M1013" s="69"/>
      <c r="N1013" s="69"/>
      <c r="O1013" s="69"/>
      <c r="P1013" s="69"/>
      <c r="Q1013" s="69"/>
      <c r="T1013" s="40"/>
      <c r="U1013" s="40"/>
      <c r="V1013" s="40"/>
      <c r="AP1013" s="52" t="s">
        <v>88</v>
      </c>
    </row>
    <row r="1014" spans="1:42" ht="18.75" customHeight="1" x14ac:dyDescent="0.25">
      <c r="A1014" s="66"/>
      <c r="B1014" s="25"/>
      <c r="C1014" s="4"/>
      <c r="H1014" s="81"/>
      <c r="I1014" s="87"/>
      <c r="J1014" s="70"/>
      <c r="K1014" s="70"/>
      <c r="L1014" s="70"/>
      <c r="M1014" s="70"/>
      <c r="N1014" s="70"/>
      <c r="O1014" s="70"/>
      <c r="P1014" s="88"/>
      <c r="Q1014" s="81"/>
      <c r="T1014" s="41"/>
      <c r="U1014" s="42"/>
      <c r="V1014" s="41"/>
    </row>
    <row r="1015" spans="1:42" ht="18.75" customHeight="1" x14ac:dyDescent="0.25">
      <c r="A1015" s="66"/>
      <c r="B1015" s="25"/>
      <c r="C1015" s="4"/>
      <c r="H1015" s="81"/>
      <c r="I1015" s="89"/>
      <c r="J1015" s="71" t="s">
        <v>50</v>
      </c>
      <c r="K1015" s="72"/>
      <c r="L1015" s="72"/>
      <c r="M1015" s="72"/>
      <c r="N1015" s="69"/>
      <c r="O1015" s="69"/>
      <c r="P1015" s="90"/>
      <c r="Q1015" s="81"/>
      <c r="T1015" s="41"/>
      <c r="U1015" s="42"/>
      <c r="V1015" s="41"/>
    </row>
    <row r="1016" spans="1:42" ht="11.25" customHeight="1" x14ac:dyDescent="0.25">
      <c r="A1016" s="66"/>
      <c r="B1016" s="25"/>
      <c r="C1016" s="4"/>
      <c r="H1016" s="81"/>
      <c r="I1016" s="89"/>
      <c r="J1016" s="69"/>
      <c r="K1016" s="69"/>
      <c r="L1016" s="69"/>
      <c r="M1016" s="69"/>
      <c r="N1016" s="69"/>
      <c r="O1016" s="69"/>
      <c r="P1016" s="90"/>
      <c r="Q1016" s="81"/>
      <c r="T1016" s="41"/>
      <c r="U1016" s="42"/>
      <c r="V1016" s="41"/>
    </row>
    <row r="1017" spans="1:42" ht="18.75" customHeight="1" x14ac:dyDescent="0.25">
      <c r="A1017" s="66"/>
      <c r="B1017" s="25"/>
      <c r="C1017" s="4"/>
      <c r="H1017" s="81"/>
      <c r="I1017" s="89"/>
      <c r="J1017" s="68" t="str">
        <f>IF(ISERROR(INDEX(BASE!$M$6:$X$35,MATCH(BASE!$K$28,BASE!$M$6:$M$35,0),11)),"",INDEX(BASE!$M$6:$X$35,MATCH(BASE!$K$28,BASE!$M$6:$M$35,0),11))</f>
        <v/>
      </c>
      <c r="K1017" s="73"/>
      <c r="L1017" s="73"/>
      <c r="M1017" s="73"/>
      <c r="N1017" s="69"/>
      <c r="O1017" s="69"/>
      <c r="P1017" s="90"/>
      <c r="Q1017" s="81"/>
      <c r="T1017" s="41"/>
      <c r="U1017" s="42"/>
      <c r="V1017" s="41"/>
    </row>
    <row r="1018" spans="1:42" ht="18.75" customHeight="1" x14ac:dyDescent="0.25">
      <c r="A1018" s="66"/>
      <c r="B1018" s="25"/>
      <c r="C1018" s="4"/>
      <c r="H1018" s="81"/>
      <c r="I1018" s="89"/>
      <c r="J1018" s="69"/>
      <c r="K1018" s="69"/>
      <c r="L1018" s="69"/>
      <c r="M1018" s="69"/>
      <c r="N1018" s="69"/>
      <c r="O1018" s="69"/>
      <c r="P1018" s="90"/>
      <c r="Q1018" s="81"/>
      <c r="T1018" s="41"/>
      <c r="U1018" s="42"/>
      <c r="V1018" s="41"/>
    </row>
    <row r="1019" spans="1:42" ht="18.75" customHeight="1" x14ac:dyDescent="0.3">
      <c r="A1019" s="66"/>
      <c r="B1019" s="25"/>
      <c r="C1019" s="4"/>
      <c r="H1019" s="81"/>
      <c r="I1019" s="89"/>
      <c r="J1019" s="74" t="s">
        <v>99</v>
      </c>
      <c r="K1019" s="74"/>
      <c r="L1019" s="74"/>
      <c r="M1019" s="74"/>
      <c r="N1019" s="69"/>
      <c r="O1019" s="69"/>
      <c r="P1019" s="90"/>
      <c r="Q1019" s="81"/>
      <c r="T1019" s="41"/>
      <c r="U1019" s="42"/>
      <c r="V1019" s="41"/>
    </row>
    <row r="1020" spans="1:42" ht="18.75" customHeight="1" x14ac:dyDescent="0.25">
      <c r="A1020" s="66"/>
      <c r="B1020" s="11"/>
      <c r="C1020" s="4"/>
      <c r="E1020" s="14"/>
      <c r="H1020" s="81"/>
      <c r="I1020" s="89"/>
      <c r="J1020" s="71" t="s">
        <v>98</v>
      </c>
      <c r="K1020" s="71"/>
      <c r="L1020" s="71"/>
      <c r="M1020" s="71"/>
      <c r="N1020" s="69"/>
      <c r="O1020" s="69"/>
      <c r="P1020" s="90"/>
      <c r="Q1020" s="81"/>
      <c r="T1020" s="41"/>
      <c r="U1020" s="42"/>
      <c r="V1020" s="41"/>
    </row>
    <row r="1021" spans="1:42" ht="26.25" customHeight="1" x14ac:dyDescent="0.25">
      <c r="A1021" s="66"/>
      <c r="B1021" s="11"/>
      <c r="C1021" s="4"/>
      <c r="H1021" s="81"/>
      <c r="I1021" s="89"/>
      <c r="J1021" s="72" t="s">
        <v>51</v>
      </c>
      <c r="K1021" s="72"/>
      <c r="L1021" s="72"/>
      <c r="M1021" s="72"/>
      <c r="N1021" s="69"/>
      <c r="O1021" s="69"/>
      <c r="P1021" s="90"/>
      <c r="Q1021" s="81"/>
      <c r="T1021" s="41"/>
      <c r="U1021" s="42"/>
      <c r="V1021" s="41"/>
    </row>
    <row r="1022" spans="1:42" ht="18.75" customHeight="1" x14ac:dyDescent="0.25">
      <c r="A1022" s="66"/>
      <c r="B1022" s="11"/>
      <c r="C1022" s="4"/>
      <c r="H1022" s="81"/>
      <c r="I1022" s="89"/>
      <c r="J1022" s="69"/>
      <c r="K1022" s="69"/>
      <c r="L1022" s="69"/>
      <c r="M1022" s="69"/>
      <c r="N1022" s="69"/>
      <c r="O1022" s="69"/>
      <c r="P1022" s="90"/>
      <c r="Q1022" s="81"/>
      <c r="T1022" s="41"/>
      <c r="U1022" s="42"/>
      <c r="V1022" s="41"/>
    </row>
    <row r="1023" spans="1:42" ht="18.75" customHeight="1" x14ac:dyDescent="0.25">
      <c r="A1023" s="66"/>
      <c r="B1023" s="11"/>
      <c r="C1023" s="4"/>
      <c r="E1023" s="14"/>
      <c r="H1023" s="81"/>
      <c r="I1023" s="89"/>
      <c r="J1023" s="75"/>
      <c r="K1023" s="75"/>
      <c r="L1023" s="75"/>
      <c r="M1023" s="75"/>
      <c r="N1023" s="69"/>
      <c r="O1023" s="69"/>
      <c r="P1023" s="90"/>
      <c r="Q1023" s="81"/>
      <c r="T1023" s="41"/>
      <c r="U1023" s="42"/>
      <c r="V1023" s="41"/>
    </row>
    <row r="1024" spans="1:42" ht="18.75" customHeight="1" x14ac:dyDescent="0.25">
      <c r="A1024" s="66"/>
      <c r="B1024" s="11"/>
      <c r="C1024" s="4"/>
      <c r="H1024" s="81"/>
      <c r="I1024" s="89"/>
      <c r="J1024" s="76"/>
      <c r="K1024" s="76"/>
      <c r="L1024" s="76" t="s">
        <v>52</v>
      </c>
      <c r="M1024" s="136" t="str">
        <f>IF(ISERROR(INDEX(BASE!$M$6:$X$35,MATCH(BASE!$K$28,BASE!$M$6:$M$35,0),3)),"",INDEX(BASE!$M$6:$X$35,MATCH(BASE!$K$28,BASE!$M$6:$M$35,0),3))</f>
        <v/>
      </c>
      <c r="N1024" s="136"/>
      <c r="O1024" s="136"/>
      <c r="P1024" s="90"/>
      <c r="Q1024" s="81"/>
      <c r="T1024" s="41"/>
      <c r="U1024" s="42"/>
      <c r="V1024" s="41"/>
    </row>
    <row r="1025" spans="1:22" ht="18.75" customHeight="1" x14ac:dyDescent="0.25">
      <c r="A1025" s="66"/>
      <c r="B1025" s="11"/>
      <c r="C1025" s="4"/>
      <c r="H1025" s="81"/>
      <c r="I1025" s="89"/>
      <c r="J1025" s="69"/>
      <c r="K1025" s="69"/>
      <c r="L1025" s="69"/>
      <c r="M1025" s="69"/>
      <c r="N1025" s="69"/>
      <c r="O1025" s="69"/>
      <c r="P1025" s="90"/>
      <c r="Q1025" s="81"/>
      <c r="T1025" s="41"/>
      <c r="U1025" s="42"/>
      <c r="V1025" s="41"/>
    </row>
    <row r="1026" spans="1:22" ht="18.75" customHeight="1" x14ac:dyDescent="0.25">
      <c r="A1026" s="66"/>
      <c r="B1026" s="11"/>
      <c r="C1026" s="4"/>
      <c r="E1026" s="14"/>
      <c r="H1026" s="81"/>
      <c r="I1026" s="89"/>
      <c r="J1026" s="76"/>
      <c r="K1026" s="76"/>
      <c r="L1026" s="77" t="s">
        <v>53</v>
      </c>
      <c r="M1026" s="136" t="str">
        <f>IF(ISERROR(INDEX(BASE!$M$6:$X$35,MATCH(BASE!$K$28,BASE!$M$6:$M$35,0),4)),"",INDEX(BASE!$M$6:$X$35,MATCH(BASE!$K$28,BASE!$M$6:$M$35,0),4))</f>
        <v/>
      </c>
      <c r="N1026" s="136"/>
      <c r="O1026" s="136"/>
      <c r="P1026" s="90"/>
      <c r="Q1026" s="81"/>
      <c r="T1026" s="41"/>
      <c r="U1026" s="42"/>
      <c r="V1026" s="41"/>
    </row>
    <row r="1027" spans="1:22" ht="18.75" customHeight="1" x14ac:dyDescent="0.25">
      <c r="A1027" s="66"/>
      <c r="B1027" s="11"/>
      <c r="C1027" s="4"/>
      <c r="H1027" s="81"/>
      <c r="I1027" s="89"/>
      <c r="J1027" s="69"/>
      <c r="K1027" s="69"/>
      <c r="L1027" s="69"/>
      <c r="M1027" s="69"/>
      <c r="N1027" s="69"/>
      <c r="O1027" s="69"/>
      <c r="P1027" s="90"/>
      <c r="Q1027" s="81"/>
      <c r="T1027" s="41"/>
      <c r="U1027" s="42"/>
      <c r="V1027" s="41"/>
    </row>
    <row r="1028" spans="1:22" ht="18.75" customHeight="1" x14ac:dyDescent="0.25">
      <c r="A1028" s="67"/>
      <c r="B1028" s="67"/>
      <c r="C1028" s="4"/>
      <c r="H1028" s="81"/>
      <c r="I1028" s="89"/>
      <c r="J1028" s="76"/>
      <c r="K1028" s="76"/>
      <c r="L1028" s="135" t="s">
        <v>54</v>
      </c>
      <c r="M1028" s="135"/>
      <c r="N1028" s="133" t="str">
        <f>IF(ISERROR(INDEX(BASE!$M$6:$X$35,MATCH(BASE!$K$28,BASE!$M$6:$M$35,0),6)),"",INDEX(BASE!$M$6:$X$35,MATCH(BASE!$K$28,BASE!$M$6:$M$35,0),6))</f>
        <v/>
      </c>
      <c r="O1028" s="133"/>
      <c r="P1028" s="90"/>
      <c r="Q1028" s="81"/>
      <c r="T1028" s="41"/>
      <c r="U1028" s="42"/>
      <c r="V1028" s="41"/>
    </row>
    <row r="1029" spans="1:22" ht="18.75" customHeight="1" x14ac:dyDescent="0.25">
      <c r="A1029" s="67"/>
      <c r="B1029" s="67"/>
      <c r="C1029" s="4"/>
      <c r="E1029" s="14"/>
      <c r="H1029" s="81"/>
      <c r="I1029" s="89"/>
      <c r="J1029" s="69"/>
      <c r="K1029" s="69"/>
      <c r="L1029" s="69"/>
      <c r="M1029" s="69"/>
      <c r="N1029" s="69"/>
      <c r="O1029" s="69"/>
      <c r="P1029" s="90"/>
      <c r="Q1029" s="81"/>
      <c r="T1029" s="41"/>
      <c r="U1029" s="42"/>
      <c r="V1029" s="41"/>
    </row>
    <row r="1030" spans="1:22" ht="23.25" customHeight="1" x14ac:dyDescent="0.3">
      <c r="A1030" s="67"/>
      <c r="B1030" s="67"/>
      <c r="C1030" s="4"/>
      <c r="H1030" s="81"/>
      <c r="I1030" s="89"/>
      <c r="J1030" s="69"/>
      <c r="K1030" s="69"/>
      <c r="L1030" s="78" t="s">
        <v>58</v>
      </c>
      <c r="M1030" s="69"/>
      <c r="N1030" s="78"/>
      <c r="O1030" s="77"/>
      <c r="P1030" s="90"/>
      <c r="Q1030" s="81"/>
      <c r="T1030" s="41"/>
      <c r="U1030" s="42"/>
      <c r="V1030" s="41"/>
    </row>
    <row r="1031" spans="1:22" ht="11.25" customHeight="1" x14ac:dyDescent="0.25">
      <c r="A1031" s="67"/>
      <c r="B1031" s="67"/>
      <c r="C1031" s="4"/>
      <c r="H1031" s="81"/>
      <c r="I1031" s="89"/>
      <c r="J1031" s="69"/>
      <c r="K1031" s="69"/>
      <c r="L1031" s="69"/>
      <c r="M1031" s="69"/>
      <c r="N1031" s="69"/>
      <c r="O1031" s="69"/>
      <c r="P1031" s="90"/>
      <c r="Q1031" s="81"/>
      <c r="T1031" s="41"/>
      <c r="U1031" s="42"/>
      <c r="V1031" s="41"/>
    </row>
    <row r="1032" spans="1:22" ht="23.25" customHeight="1" x14ac:dyDescent="0.3">
      <c r="A1032" s="67"/>
      <c r="B1032" s="67"/>
      <c r="C1032" s="4"/>
      <c r="H1032" s="81"/>
      <c r="I1032" s="89"/>
      <c r="J1032" s="69"/>
      <c r="K1032" s="69"/>
      <c r="L1032" s="134" t="str">
        <f>IF(ISERROR(INDEX(BASE!$M$6:$X$35,MATCH(BASE!$K$28,BASE!$M$6:$M$35,0),12)),"",INDEX(BASE!$M$6:$X$35,MATCH(BASE!$K$28,BASE!$M$6:$M$35,0),12))</f>
        <v/>
      </c>
      <c r="M1032" s="134"/>
      <c r="N1032" s="134"/>
      <c r="O1032" s="134"/>
      <c r="P1032" s="90"/>
      <c r="Q1032" s="81"/>
      <c r="T1032" s="41"/>
      <c r="U1032" s="42"/>
      <c r="V1032" s="41"/>
    </row>
    <row r="1033" spans="1:22" ht="18.75" customHeight="1" x14ac:dyDescent="0.25">
      <c r="A1033" s="67"/>
      <c r="B1033" s="67"/>
      <c r="C1033" s="4"/>
      <c r="H1033" s="81"/>
      <c r="I1033" s="91"/>
      <c r="J1033" s="79"/>
      <c r="K1033" s="79"/>
      <c r="L1033" s="79"/>
      <c r="M1033" s="79"/>
      <c r="N1033" s="79"/>
      <c r="O1033" s="79"/>
      <c r="P1033" s="92"/>
      <c r="Q1033" s="81"/>
      <c r="T1033" s="41"/>
      <c r="U1033" s="42"/>
      <c r="V1033" s="41"/>
    </row>
    <row r="1034" spans="1:22" ht="26.25" customHeight="1" x14ac:dyDescent="0.25">
      <c r="A1034" s="67"/>
      <c r="B1034" s="67"/>
      <c r="C1034" s="4"/>
      <c r="H1034" s="81"/>
      <c r="I1034" s="80"/>
      <c r="J1034" s="80"/>
      <c r="K1034" s="80"/>
      <c r="L1034" s="80"/>
      <c r="M1034" s="80"/>
      <c r="N1034" s="80"/>
      <c r="O1034" s="80"/>
      <c r="P1034" s="80"/>
      <c r="Q1034" s="81"/>
      <c r="T1034" s="41"/>
      <c r="U1034" s="42"/>
      <c r="V1034" s="41"/>
    </row>
    <row r="1035" spans="1:22" ht="26.25" customHeight="1" x14ac:dyDescent="0.25">
      <c r="A1035" s="67"/>
      <c r="B1035" s="67"/>
      <c r="C1035" s="4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T1035" s="41"/>
      <c r="U1035" s="42"/>
      <c r="V1035" s="41"/>
    </row>
    <row r="1036" spans="1:22" ht="18.75" customHeight="1" x14ac:dyDescent="0.25">
      <c r="A1036" s="67"/>
      <c r="B1036" s="67"/>
      <c r="C1036" s="4"/>
      <c r="H1036" s="81"/>
      <c r="I1036" s="87"/>
      <c r="J1036" s="70"/>
      <c r="K1036" s="70"/>
      <c r="L1036" s="70"/>
      <c r="M1036" s="70"/>
      <c r="N1036" s="70"/>
      <c r="O1036" s="70"/>
      <c r="P1036" s="88"/>
      <c r="Q1036" s="81"/>
      <c r="T1036" s="41"/>
      <c r="U1036" s="42"/>
      <c r="V1036" s="41"/>
    </row>
    <row r="1037" spans="1:22" ht="18" customHeight="1" x14ac:dyDescent="0.25">
      <c r="A1037" s="67"/>
      <c r="B1037" s="67"/>
      <c r="C1037" s="4"/>
      <c r="H1037" s="81"/>
      <c r="I1037" s="89"/>
      <c r="J1037" s="71" t="s">
        <v>50</v>
      </c>
      <c r="K1037" s="71"/>
      <c r="L1037" s="71"/>
      <c r="M1037" s="71"/>
      <c r="N1037" s="69"/>
      <c r="O1037" s="69"/>
      <c r="P1037" s="90"/>
      <c r="Q1037" s="81"/>
      <c r="T1037" s="41"/>
      <c r="U1037" s="42"/>
      <c r="V1037" s="41"/>
    </row>
    <row r="1038" spans="1:22" ht="11.25" customHeight="1" x14ac:dyDescent="0.25">
      <c r="A1038" s="43"/>
      <c r="B1038" s="11"/>
      <c r="H1038" s="81"/>
      <c r="I1038" s="89"/>
      <c r="J1038" s="69"/>
      <c r="K1038" s="69"/>
      <c r="L1038" s="69"/>
      <c r="M1038" s="69"/>
      <c r="N1038" s="69"/>
      <c r="O1038" s="69"/>
      <c r="P1038" s="90"/>
      <c r="Q1038" s="81"/>
      <c r="T1038" s="41"/>
      <c r="U1038" s="42"/>
      <c r="V1038" s="41"/>
    </row>
    <row r="1039" spans="1:22" ht="18.75" customHeight="1" x14ac:dyDescent="0.25">
      <c r="A1039" s="43"/>
      <c r="B1039" s="11"/>
      <c r="H1039" s="81"/>
      <c r="I1039" s="89"/>
      <c r="J1039" s="68" t="str">
        <f>IF(ISERROR(INDEX(BASE!$M$6:$X$35,MATCH(BASE!$K$29,BASE!$M$6:$M$35,0),11)),"",INDEX(BASE!$M$6:$X$35,MATCH(BASE!$K$29,BASE!$M$6:$M$35,0),11))</f>
        <v/>
      </c>
      <c r="K1039" s="73"/>
      <c r="L1039" s="73"/>
      <c r="M1039" s="73"/>
      <c r="N1039" s="69"/>
      <c r="O1039" s="69"/>
      <c r="P1039" s="90"/>
      <c r="Q1039" s="81"/>
      <c r="T1039" s="41"/>
      <c r="U1039" s="42"/>
      <c r="V1039" s="41"/>
    </row>
    <row r="1040" spans="1:22" ht="18.75" customHeight="1" x14ac:dyDescent="0.25">
      <c r="A1040" s="20"/>
      <c r="H1040" s="81"/>
      <c r="I1040" s="89"/>
      <c r="J1040" s="69"/>
      <c r="K1040" s="69"/>
      <c r="L1040" s="69"/>
      <c r="M1040" s="69"/>
      <c r="N1040" s="69"/>
      <c r="O1040" s="69"/>
      <c r="P1040" s="90"/>
      <c r="Q1040" s="81"/>
      <c r="T1040" s="41"/>
      <c r="U1040" s="42"/>
      <c r="V1040" s="41"/>
    </row>
    <row r="1041" spans="1:22" ht="18.75" customHeight="1" x14ac:dyDescent="0.3">
      <c r="A1041" s="20"/>
      <c r="H1041" s="81"/>
      <c r="I1041" s="89"/>
      <c r="J1041" s="74" t="s">
        <v>99</v>
      </c>
      <c r="K1041" s="74"/>
      <c r="L1041" s="74"/>
      <c r="M1041" s="74"/>
      <c r="N1041" s="69"/>
      <c r="O1041" s="69"/>
      <c r="P1041" s="90"/>
      <c r="Q1041" s="81"/>
      <c r="T1041" s="41"/>
      <c r="U1041" s="42"/>
      <c r="V1041" s="41"/>
    </row>
    <row r="1042" spans="1:22" ht="18.75" customHeight="1" x14ac:dyDescent="0.25">
      <c r="A1042" s="20"/>
      <c r="H1042" s="81"/>
      <c r="I1042" s="89"/>
      <c r="J1042" s="71" t="s">
        <v>98</v>
      </c>
      <c r="K1042" s="71"/>
      <c r="L1042" s="71"/>
      <c r="M1042" s="71"/>
      <c r="N1042" s="69"/>
      <c r="O1042" s="69"/>
      <c r="P1042" s="90"/>
      <c r="Q1042" s="81"/>
      <c r="T1042" s="41"/>
      <c r="U1042" s="42"/>
      <c r="V1042" s="41"/>
    </row>
    <row r="1043" spans="1:22" ht="26.25" customHeight="1" x14ac:dyDescent="0.25">
      <c r="H1043" s="81"/>
      <c r="I1043" s="89"/>
      <c r="J1043" s="72" t="s">
        <v>51</v>
      </c>
      <c r="K1043" s="72"/>
      <c r="L1043" s="72"/>
      <c r="M1043" s="72"/>
      <c r="N1043" s="69"/>
      <c r="O1043" s="69"/>
      <c r="P1043" s="90"/>
      <c r="Q1043" s="81"/>
      <c r="T1043" s="41"/>
      <c r="U1043" s="42"/>
      <c r="V1043" s="41"/>
    </row>
    <row r="1044" spans="1:22" ht="18.75" customHeight="1" x14ac:dyDescent="0.25">
      <c r="H1044" s="81"/>
      <c r="I1044" s="89"/>
      <c r="J1044" s="72"/>
      <c r="K1044" s="69"/>
      <c r="L1044" s="69"/>
      <c r="M1044" s="69"/>
      <c r="N1044" s="69"/>
      <c r="O1044" s="69"/>
      <c r="P1044" s="90"/>
      <c r="Q1044" s="81"/>
      <c r="T1044" s="41"/>
      <c r="U1044" s="42"/>
      <c r="V1044" s="41"/>
    </row>
    <row r="1045" spans="1:22" ht="18.75" customHeight="1" x14ac:dyDescent="0.25">
      <c r="H1045" s="81"/>
      <c r="I1045" s="89"/>
      <c r="J1045" s="69"/>
      <c r="K1045" s="69"/>
      <c r="L1045" s="69"/>
      <c r="M1045" s="69"/>
      <c r="N1045" s="69"/>
      <c r="O1045" s="69"/>
      <c r="P1045" s="90"/>
      <c r="Q1045" s="81"/>
      <c r="T1045" s="41"/>
      <c r="U1045" s="42"/>
      <c r="V1045" s="41"/>
    </row>
    <row r="1046" spans="1:22" ht="18.75" customHeight="1" x14ac:dyDescent="0.25">
      <c r="H1046" s="81"/>
      <c r="I1046" s="89"/>
      <c r="J1046" s="76"/>
      <c r="K1046" s="76"/>
      <c r="L1046" s="76" t="s">
        <v>52</v>
      </c>
      <c r="M1046" s="136" t="str">
        <f>IF(ISERROR(INDEX(BASE!$M$6:$X$35,MATCH(BASE!$K$29,BASE!$M$6:$M$35,0),3)),"",INDEX(BASE!$M$6:$X$35,MATCH(BASE!$K$29,BASE!$M$6:$M$35,0),3))</f>
        <v/>
      </c>
      <c r="N1046" s="136"/>
      <c r="O1046" s="136"/>
      <c r="P1046" s="90"/>
      <c r="Q1046" s="81"/>
      <c r="T1046" s="41"/>
      <c r="U1046" s="42"/>
      <c r="V1046" s="41"/>
    </row>
    <row r="1047" spans="1:22" ht="18.75" customHeight="1" x14ac:dyDescent="0.25">
      <c r="H1047" s="81"/>
      <c r="I1047" s="89"/>
      <c r="J1047" s="69"/>
      <c r="K1047" s="69"/>
      <c r="L1047" s="69"/>
      <c r="M1047" s="69"/>
      <c r="N1047" s="69"/>
      <c r="O1047" s="69"/>
      <c r="P1047" s="90"/>
      <c r="Q1047" s="81"/>
      <c r="T1047" s="41"/>
      <c r="U1047" s="42"/>
      <c r="V1047" s="41"/>
    </row>
    <row r="1048" spans="1:22" ht="18.75" customHeight="1" x14ac:dyDescent="0.25">
      <c r="H1048" s="81"/>
      <c r="I1048" s="89"/>
      <c r="J1048" s="76"/>
      <c r="K1048" s="76"/>
      <c r="L1048" s="77" t="s">
        <v>53</v>
      </c>
      <c r="M1048" s="136" t="str">
        <f>IF(ISERROR(INDEX(BASE!$M$6:$X$35,MATCH(BASE!$K$29,BASE!$M$6:$M$35,0),4)),"",INDEX(BASE!$M$6:$X$35,MATCH(BASE!$K$29,BASE!$M$6:$M$35,0),4))</f>
        <v/>
      </c>
      <c r="N1048" s="136"/>
      <c r="O1048" s="136"/>
      <c r="P1048" s="90"/>
      <c r="Q1048" s="81"/>
      <c r="T1048" s="41"/>
      <c r="U1048" s="42"/>
      <c r="V1048" s="41"/>
    </row>
    <row r="1049" spans="1:22" ht="18.75" customHeight="1" x14ac:dyDescent="0.25">
      <c r="H1049" s="81"/>
      <c r="I1049" s="89"/>
      <c r="J1049" s="69"/>
      <c r="K1049" s="69"/>
      <c r="L1049" s="69"/>
      <c r="M1049" s="69"/>
      <c r="N1049" s="69"/>
      <c r="O1049" s="69"/>
      <c r="P1049" s="90"/>
      <c r="Q1049" s="81"/>
      <c r="T1049" s="41"/>
      <c r="U1049" s="42"/>
      <c r="V1049" s="41"/>
    </row>
    <row r="1050" spans="1:22" ht="18.75" customHeight="1" x14ac:dyDescent="0.3">
      <c r="D1050" s="4"/>
      <c r="E1050" s="54"/>
      <c r="H1050" s="81"/>
      <c r="I1050" s="89"/>
      <c r="J1050" s="76"/>
      <c r="K1050" s="76"/>
      <c r="L1050" s="77" t="s">
        <v>54</v>
      </c>
      <c r="M1050" s="76"/>
      <c r="N1050" s="133" t="str">
        <f>IF(ISERROR(INDEX(BASE!$M$6:$X$35,MATCH(BASE!$K$29,BASE!$M$6:$M$35,0),6)),"",INDEX(BASE!$M$6:$X$35,MATCH(BASE!$K$29,BASE!$M$6:$M$35,0),6))</f>
        <v/>
      </c>
      <c r="O1050" s="133"/>
      <c r="P1050" s="90"/>
      <c r="Q1050" s="81"/>
      <c r="T1050" s="41"/>
      <c r="U1050" s="42"/>
      <c r="V1050" s="41"/>
    </row>
    <row r="1051" spans="1:22" ht="18.75" customHeight="1" x14ac:dyDescent="0.3">
      <c r="D1051" s="4"/>
      <c r="E1051" s="55"/>
      <c r="H1051" s="81"/>
      <c r="I1051" s="89"/>
      <c r="J1051" s="69"/>
      <c r="K1051" s="69"/>
      <c r="L1051" s="69"/>
      <c r="M1051" s="69"/>
      <c r="N1051" s="69"/>
      <c r="O1051" s="69"/>
      <c r="P1051" s="90"/>
      <c r="Q1051" s="81"/>
      <c r="T1051" s="41"/>
      <c r="U1051" s="42"/>
      <c r="V1051" s="41"/>
    </row>
    <row r="1052" spans="1:22" ht="23.25" customHeight="1" x14ac:dyDescent="0.3">
      <c r="D1052" s="56"/>
      <c r="E1052" s="57"/>
      <c r="H1052" s="81"/>
      <c r="I1052" s="89"/>
      <c r="J1052" s="69"/>
      <c r="K1052" s="69"/>
      <c r="L1052" s="78" t="s">
        <v>58</v>
      </c>
      <c r="M1052" s="69"/>
      <c r="N1052" s="78"/>
      <c r="O1052" s="77"/>
      <c r="P1052" s="90"/>
      <c r="Q1052" s="81"/>
      <c r="T1052" s="41"/>
      <c r="U1052" s="42"/>
      <c r="V1052" s="41"/>
    </row>
    <row r="1053" spans="1:22" ht="11.25" customHeight="1" x14ac:dyDescent="0.25">
      <c r="D1053" s="4"/>
      <c r="E1053" s="4"/>
      <c r="H1053" s="81"/>
      <c r="I1053" s="89"/>
      <c r="J1053" s="69"/>
      <c r="K1053" s="69"/>
      <c r="L1053" s="69"/>
      <c r="M1053" s="69"/>
      <c r="N1053" s="69"/>
      <c r="O1053" s="69"/>
      <c r="P1053" s="90"/>
      <c r="Q1053" s="81"/>
      <c r="T1053" s="41"/>
      <c r="U1053" s="42"/>
      <c r="V1053" s="41"/>
    </row>
    <row r="1054" spans="1:22" ht="23.25" customHeight="1" x14ac:dyDescent="0.3">
      <c r="D1054" s="56"/>
      <c r="E1054" s="57"/>
      <c r="H1054" s="81"/>
      <c r="I1054" s="89"/>
      <c r="J1054" s="69"/>
      <c r="K1054" s="69"/>
      <c r="L1054" s="134" t="str">
        <f>IF(ISERROR(INDEX(BASE!$M$6:$X$35,MATCH(BASE!$K$29,BASE!$M$6:$M$35,0),12)),"",INDEX(BASE!$M$6:$X$35,MATCH(BASE!$K$29,BASE!$M$6:$M$35,0),12))</f>
        <v/>
      </c>
      <c r="M1054" s="134"/>
      <c r="N1054" s="134"/>
      <c r="O1054" s="134"/>
      <c r="P1054" s="90"/>
      <c r="Q1054" s="81"/>
      <c r="T1054" s="41"/>
      <c r="U1054" s="42"/>
      <c r="V1054" s="41"/>
    </row>
    <row r="1055" spans="1:22" ht="18.75" customHeight="1" x14ac:dyDescent="0.25">
      <c r="H1055" s="81"/>
      <c r="I1055" s="91"/>
      <c r="J1055" s="79"/>
      <c r="K1055" s="79"/>
      <c r="L1055" s="79"/>
      <c r="M1055" s="79"/>
      <c r="N1055" s="79"/>
      <c r="O1055" s="79"/>
      <c r="P1055" s="92"/>
      <c r="Q1055" s="81"/>
      <c r="T1055" s="41"/>
      <c r="U1055" s="42"/>
      <c r="V1055" s="41"/>
    </row>
    <row r="1056" spans="1:22" ht="18.75" customHeight="1" x14ac:dyDescent="0.25"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T1056" s="41"/>
      <c r="U1056" s="42"/>
      <c r="V1056" s="41"/>
    </row>
    <row r="1057" spans="8:22" ht="18.75" customHeight="1" x14ac:dyDescent="0.25"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T1057" s="41"/>
      <c r="U1057" s="42"/>
      <c r="V1057" s="41"/>
    </row>
    <row r="1058" spans="8:22" ht="18.75" customHeight="1" x14ac:dyDescent="0.25">
      <c r="H1058" s="81"/>
      <c r="I1058" s="87"/>
      <c r="J1058" s="70"/>
      <c r="K1058" s="70"/>
      <c r="L1058" s="70"/>
      <c r="M1058" s="70"/>
      <c r="N1058" s="70"/>
      <c r="O1058" s="70"/>
      <c r="P1058" s="88"/>
      <c r="Q1058" s="81"/>
      <c r="T1058" s="41"/>
      <c r="U1058" s="42"/>
      <c r="V1058" s="41"/>
    </row>
    <row r="1059" spans="8:22" ht="18.75" customHeight="1" x14ac:dyDescent="0.25">
      <c r="H1059" s="81"/>
      <c r="I1059" s="89"/>
      <c r="J1059" s="69"/>
      <c r="K1059" s="69"/>
      <c r="L1059" s="69"/>
      <c r="M1059" s="69"/>
      <c r="N1059" s="69"/>
      <c r="O1059" s="69"/>
      <c r="P1059" s="90"/>
      <c r="Q1059" s="81"/>
      <c r="T1059" s="41"/>
      <c r="U1059" s="42"/>
      <c r="V1059" s="41"/>
    </row>
    <row r="1060" spans="8:22" ht="18.75" customHeight="1" x14ac:dyDescent="0.25">
      <c r="H1060" s="81"/>
      <c r="I1060" s="89"/>
      <c r="J1060" s="69"/>
      <c r="K1060" s="69"/>
      <c r="L1060" s="69"/>
      <c r="M1060" s="69"/>
      <c r="N1060" s="69"/>
      <c r="O1060" s="69"/>
      <c r="P1060" s="90"/>
      <c r="Q1060" s="81"/>
      <c r="T1060" s="41"/>
      <c r="U1060" s="42"/>
      <c r="V1060" s="41"/>
    </row>
    <row r="1061" spans="8:22" ht="18.75" customHeight="1" x14ac:dyDescent="0.25">
      <c r="H1061" s="81"/>
      <c r="I1061" s="89"/>
      <c r="J1061" s="76" t="s">
        <v>77</v>
      </c>
      <c r="K1061" s="130" t="str">
        <f>IF(ISERROR(INDEX(BASE!$M$6:$X$35,MATCH(BASE!$K$28,BASE!$M$6:$M$35,0),10)),"",INDEX(BASE!$M$6:$X$35,MATCH(BASE!$K$28,BASE!$M$6:$M$35,0),10))</f>
        <v/>
      </c>
      <c r="L1061" s="130"/>
      <c r="M1061" s="130"/>
      <c r="N1061" s="130"/>
      <c r="O1061" s="76" t="s">
        <v>80</v>
      </c>
      <c r="P1061" s="90"/>
      <c r="Q1061" s="81"/>
      <c r="T1061" s="40"/>
      <c r="U1061" s="42"/>
      <c r="V1061" s="41"/>
    </row>
    <row r="1062" spans="8:22" ht="9.75" customHeight="1" x14ac:dyDescent="0.25">
      <c r="H1062" s="81"/>
      <c r="I1062" s="89"/>
      <c r="J1062" s="69"/>
      <c r="K1062" s="69"/>
      <c r="L1062" s="69"/>
      <c r="M1062" s="69"/>
      <c r="N1062" s="81"/>
      <c r="O1062" s="81"/>
      <c r="P1062" s="90"/>
      <c r="Q1062" s="81"/>
      <c r="T1062" s="41"/>
      <c r="U1062" s="42"/>
      <c r="V1062" s="41"/>
    </row>
    <row r="1063" spans="8:22" ht="18.75" customHeight="1" x14ac:dyDescent="0.25">
      <c r="H1063" s="81"/>
      <c r="I1063" s="89"/>
      <c r="J1063" s="77" t="s">
        <v>79</v>
      </c>
      <c r="K1063" s="76"/>
      <c r="L1063" s="76"/>
      <c r="M1063" s="77" t="s">
        <v>81</v>
      </c>
      <c r="N1063" s="77"/>
      <c r="O1063" s="77"/>
      <c r="P1063" s="90"/>
      <c r="Q1063" s="81"/>
      <c r="T1063" s="41"/>
      <c r="U1063" s="42"/>
      <c r="V1063" s="41"/>
    </row>
    <row r="1064" spans="8:22" ht="9.75" customHeight="1" x14ac:dyDescent="0.25">
      <c r="H1064" s="81"/>
      <c r="I1064" s="89"/>
      <c r="J1064" s="81"/>
      <c r="K1064" s="81"/>
      <c r="L1064" s="81"/>
      <c r="M1064" s="81"/>
      <c r="N1064" s="69"/>
      <c r="O1064" s="69"/>
      <c r="P1064" s="90"/>
      <c r="Q1064" s="81"/>
      <c r="T1064" s="41"/>
      <c r="U1064" s="42"/>
      <c r="V1064" s="41"/>
    </row>
    <row r="1065" spans="8:22" ht="18.75" customHeight="1" x14ac:dyDescent="0.25">
      <c r="H1065" s="81"/>
      <c r="I1065" s="89"/>
      <c r="J1065" s="130" t="str">
        <f>IF(ISERROR(INDEX(BASE!$M$6:$X$35,MATCH(BASE!$K$28,BASE!$M$6:$M$35,0),1)),"",INDEX(BASE!$M$6:$X$35,MATCH(BASE!$K$28,BASE!$M$6:$M$35,0),1))</f>
        <v/>
      </c>
      <c r="K1065" s="130"/>
      <c r="L1065" s="130"/>
      <c r="M1065" s="77" t="s">
        <v>75</v>
      </c>
      <c r="N1065" s="77"/>
      <c r="O1065" s="77"/>
      <c r="P1065" s="90"/>
      <c r="Q1065" s="81"/>
      <c r="T1065" s="41"/>
      <c r="U1065" s="42"/>
      <c r="V1065" s="41"/>
    </row>
    <row r="1066" spans="8:22" ht="9.75" customHeight="1" x14ac:dyDescent="0.25">
      <c r="H1066" s="81"/>
      <c r="I1066" s="89"/>
      <c r="J1066" s="81"/>
      <c r="K1066" s="81"/>
      <c r="L1066" s="81"/>
      <c r="M1066" s="81"/>
      <c r="N1066" s="77"/>
      <c r="O1066" s="77"/>
      <c r="P1066" s="90"/>
      <c r="Q1066" s="81"/>
      <c r="T1066" s="41"/>
      <c r="U1066" s="42"/>
      <c r="V1066" s="41"/>
    </row>
    <row r="1067" spans="8:22" ht="18.75" customHeight="1" x14ac:dyDescent="0.25">
      <c r="H1067" s="81"/>
      <c r="I1067" s="89"/>
      <c r="J1067" s="82" t="s">
        <v>76</v>
      </c>
      <c r="K1067" s="82"/>
      <c r="L1067" s="82"/>
      <c r="M1067" s="82"/>
      <c r="N1067" s="77"/>
      <c r="O1067" s="77"/>
      <c r="P1067" s="90"/>
      <c r="Q1067" s="81"/>
      <c r="T1067" s="41"/>
      <c r="U1067" s="42"/>
      <c r="V1067" s="41"/>
    </row>
    <row r="1068" spans="8:22" ht="9.75" customHeight="1" x14ac:dyDescent="0.25">
      <c r="H1068" s="81"/>
      <c r="I1068" s="89"/>
      <c r="J1068" s="69"/>
      <c r="K1068" s="69"/>
      <c r="L1068" s="69"/>
      <c r="M1068" s="69"/>
      <c r="N1068" s="69"/>
      <c r="O1068" s="69"/>
      <c r="P1068" s="90"/>
      <c r="Q1068" s="81"/>
      <c r="T1068" s="41"/>
      <c r="U1068" s="42"/>
      <c r="V1068" s="41"/>
    </row>
    <row r="1069" spans="8:22" ht="18.75" customHeight="1" x14ac:dyDescent="0.25">
      <c r="H1069" s="81"/>
      <c r="I1069" s="89"/>
      <c r="J1069" s="131" t="str">
        <f>IF(ISERROR(INDEX(BASE!$M$6:$X$35,MATCH(BASE!$K$28,BASE!$M$6:$M$35,0),7)),"",INDEX(BASE!$M$6:$X$35,MATCH(BASE!$K$28,BASE!$M$6:$M$35,0),7))</f>
        <v/>
      </c>
      <c r="K1069" s="131"/>
      <c r="L1069" s="131"/>
      <c r="M1069" s="83"/>
      <c r="N1069" s="69"/>
      <c r="O1069" s="69"/>
      <c r="P1069" s="90"/>
      <c r="Q1069" s="81"/>
      <c r="T1069" s="41"/>
      <c r="U1069" s="42"/>
      <c r="V1069" s="41"/>
    </row>
    <row r="1070" spans="8:22" ht="11.25" customHeight="1" x14ac:dyDescent="0.25">
      <c r="H1070" s="81"/>
      <c r="I1070" s="89"/>
      <c r="J1070" s="81"/>
      <c r="K1070" s="81"/>
      <c r="L1070" s="81"/>
      <c r="M1070" s="81"/>
      <c r="N1070" s="81"/>
      <c r="O1070" s="81"/>
      <c r="P1070" s="90"/>
      <c r="Q1070" s="81"/>
      <c r="T1070" s="41"/>
      <c r="U1070" s="42"/>
      <c r="V1070" s="41"/>
    </row>
    <row r="1071" spans="8:22" ht="18.75" customHeight="1" x14ac:dyDescent="0.25">
      <c r="H1071" s="81"/>
      <c r="I1071" s="89"/>
      <c r="J1071" s="77" t="s">
        <v>102</v>
      </c>
      <c r="K1071" s="77"/>
      <c r="L1071" s="77"/>
      <c r="M1071" s="77"/>
      <c r="N1071" s="69"/>
      <c r="O1071" s="69"/>
      <c r="P1071" s="90"/>
      <c r="Q1071" s="81"/>
      <c r="T1071" s="41"/>
      <c r="U1071" s="42"/>
      <c r="V1071" s="41"/>
    </row>
    <row r="1072" spans="8:22" ht="18.75" customHeight="1" x14ac:dyDescent="0.25">
      <c r="H1072" s="81"/>
      <c r="I1072" s="89"/>
      <c r="J1072" s="132" t="s">
        <v>100</v>
      </c>
      <c r="K1072" s="132"/>
      <c r="L1072" s="71"/>
      <c r="M1072" s="132" t="s">
        <v>101</v>
      </c>
      <c r="N1072" s="132"/>
      <c r="O1072" s="132"/>
      <c r="P1072" s="90"/>
      <c r="Q1072" s="81"/>
      <c r="T1072" s="41"/>
      <c r="U1072" s="42"/>
      <c r="V1072" s="41"/>
    </row>
    <row r="1073" spans="8:22" ht="18.75" customHeight="1" x14ac:dyDescent="0.25">
      <c r="H1073" s="81"/>
      <c r="I1073" s="89"/>
      <c r="J1073" s="128" t="str">
        <f>IF(ISERROR(INDEX(BASE!$M$6:$X$35,MATCH(BASE!$K$28,BASE!$M$6:$M$35,0),9)),"",INDEX(BASE!$M$6:$X$35,MATCH(BASE!$K$28,BASE!$M$6:$M$35,0),9))</f>
        <v/>
      </c>
      <c r="K1073" s="128"/>
      <c r="L1073" s="84"/>
      <c r="M1073" s="129" t="str">
        <f>IF(ISERROR(INDEX(BASE!$M$6:$X$35,MATCH(BASE!$K$28,BASE!$M$6:$M$35,0),8)),"",INDEX(BASE!$M$6:$X$35,MATCH(BASE!$K$28,BASE!$M$6:$M$35,0),8))</f>
        <v/>
      </c>
      <c r="N1073" s="129"/>
      <c r="O1073" s="129"/>
      <c r="P1073" s="90"/>
      <c r="Q1073" s="81"/>
      <c r="T1073" s="41"/>
      <c r="U1073" s="42"/>
      <c r="V1073" s="41"/>
    </row>
    <row r="1074" spans="8:22" ht="18.75" customHeight="1" x14ac:dyDescent="0.25">
      <c r="H1074" s="81"/>
      <c r="I1074" s="89"/>
      <c r="J1074" s="128" t="str">
        <f>IF(ISERROR(INDEX(BASE!$M$6:$X$35,MATCH(BASE!$K$28,BASE!$M$6:$M$35,0),10)),"",INDEX(BASE!$M$6:$X$35,MATCH(BASE!$K$28,BASE!$M$6:$M$35,0),10))</f>
        <v/>
      </c>
      <c r="K1074" s="128"/>
      <c r="L1074" s="84"/>
      <c r="M1074" s="84"/>
      <c r="N1074" s="69"/>
      <c r="O1074" s="69"/>
      <c r="P1074" s="90"/>
      <c r="Q1074" s="81"/>
      <c r="T1074" s="41"/>
      <c r="U1074" s="42"/>
      <c r="V1074" s="41"/>
    </row>
    <row r="1075" spans="8:22" ht="18.75" customHeight="1" x14ac:dyDescent="0.25">
      <c r="H1075" s="81"/>
      <c r="I1075" s="89"/>
      <c r="J1075" s="81"/>
      <c r="K1075" s="81"/>
      <c r="L1075" s="81"/>
      <c r="M1075" s="81"/>
      <c r="N1075" s="81"/>
      <c r="O1075" s="81"/>
      <c r="P1075" s="90"/>
      <c r="Q1075" s="81"/>
      <c r="T1075" s="41"/>
      <c r="U1075" s="42"/>
      <c r="V1075" s="41"/>
    </row>
    <row r="1076" spans="8:22" ht="18.75" customHeight="1" x14ac:dyDescent="0.25">
      <c r="H1076" s="81"/>
      <c r="I1076" s="89"/>
      <c r="J1076" s="69"/>
      <c r="K1076" s="69"/>
      <c r="L1076" s="69"/>
      <c r="M1076" s="69"/>
      <c r="N1076" s="69"/>
      <c r="O1076" s="69"/>
      <c r="P1076" s="90"/>
      <c r="Q1076" s="81"/>
      <c r="T1076" s="41"/>
      <c r="U1076" s="42"/>
      <c r="V1076" s="41"/>
    </row>
    <row r="1077" spans="8:22" ht="26.25" customHeight="1" x14ac:dyDescent="0.25">
      <c r="H1077" s="81"/>
      <c r="I1077" s="89"/>
      <c r="J1077" s="69"/>
      <c r="K1077" s="69"/>
      <c r="L1077" s="69"/>
      <c r="M1077" s="69"/>
      <c r="N1077" s="69"/>
      <c r="O1077" s="69"/>
      <c r="P1077" s="90"/>
      <c r="Q1077" s="81"/>
      <c r="T1077" s="41"/>
      <c r="U1077" s="42"/>
      <c r="V1077" s="41"/>
    </row>
    <row r="1078" spans="8:22" ht="18.75" customHeight="1" x14ac:dyDescent="0.25">
      <c r="H1078" s="81"/>
      <c r="I1078" s="89"/>
      <c r="J1078" s="85"/>
      <c r="K1078" s="85"/>
      <c r="L1078" s="85"/>
      <c r="M1078" s="85"/>
      <c r="N1078" s="69"/>
      <c r="O1078" s="69"/>
      <c r="P1078" s="90"/>
      <c r="Q1078" s="81"/>
      <c r="T1078" s="41"/>
      <c r="U1078" s="42"/>
      <c r="V1078" s="41"/>
    </row>
    <row r="1079" spans="8:22" ht="18.75" customHeight="1" x14ac:dyDescent="0.25">
      <c r="H1079" s="81"/>
      <c r="I1079" s="91"/>
      <c r="J1079" s="86" t="s">
        <v>57</v>
      </c>
      <c r="K1079" s="86"/>
      <c r="L1079" s="86"/>
      <c r="M1079" s="86"/>
      <c r="N1079" s="79"/>
      <c r="O1079" s="79"/>
      <c r="P1079" s="92"/>
      <c r="Q1079" s="81"/>
      <c r="T1079" s="41"/>
      <c r="U1079" s="42"/>
      <c r="V1079" s="41"/>
    </row>
    <row r="1080" spans="8:22" ht="26.25" customHeight="1" x14ac:dyDescent="0.25">
      <c r="H1080" s="81"/>
      <c r="I1080" s="80"/>
      <c r="J1080" s="80"/>
      <c r="K1080" s="80"/>
      <c r="L1080" s="80"/>
      <c r="M1080" s="80"/>
      <c r="N1080" s="80"/>
      <c r="O1080" s="80"/>
      <c r="P1080" s="80"/>
      <c r="Q1080" s="81"/>
      <c r="T1080" s="41"/>
      <c r="U1080" s="42"/>
      <c r="V1080" s="41"/>
    </row>
    <row r="1081" spans="8:22" ht="26.25" customHeight="1" x14ac:dyDescent="0.25"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T1081" s="41"/>
      <c r="U1081" s="42"/>
      <c r="V1081" s="41"/>
    </row>
    <row r="1082" spans="8:22" ht="18.75" customHeight="1" x14ac:dyDescent="0.25">
      <c r="H1082" s="81"/>
      <c r="I1082" s="87"/>
      <c r="J1082" s="70"/>
      <c r="K1082" s="70"/>
      <c r="L1082" s="70"/>
      <c r="M1082" s="70"/>
      <c r="N1082" s="70"/>
      <c r="O1082" s="70"/>
      <c r="P1082" s="88"/>
      <c r="Q1082" s="81"/>
      <c r="T1082" s="41"/>
      <c r="U1082" s="42"/>
      <c r="V1082" s="41"/>
    </row>
    <row r="1083" spans="8:22" ht="18.75" customHeight="1" x14ac:dyDescent="0.25">
      <c r="H1083" s="81"/>
      <c r="I1083" s="89"/>
      <c r="J1083" s="69"/>
      <c r="K1083" s="69"/>
      <c r="L1083" s="69"/>
      <c r="M1083" s="69"/>
      <c r="N1083" s="69"/>
      <c r="O1083" s="69"/>
      <c r="P1083" s="90"/>
      <c r="Q1083" s="81"/>
      <c r="T1083" s="41"/>
      <c r="U1083" s="42"/>
      <c r="V1083" s="41"/>
    </row>
    <row r="1084" spans="8:22" ht="18.75" customHeight="1" x14ac:dyDescent="0.25">
      <c r="H1084" s="81"/>
      <c r="I1084" s="89"/>
      <c r="J1084" s="69"/>
      <c r="K1084" s="69"/>
      <c r="L1084" s="69"/>
      <c r="M1084" s="69"/>
      <c r="N1084" s="69"/>
      <c r="O1084" s="69"/>
      <c r="P1084" s="90"/>
      <c r="Q1084" s="81"/>
      <c r="T1084" s="41"/>
      <c r="U1084" s="42"/>
      <c r="V1084" s="41"/>
    </row>
    <row r="1085" spans="8:22" ht="18.75" customHeight="1" x14ac:dyDescent="0.25">
      <c r="H1085" s="81"/>
      <c r="I1085" s="89"/>
      <c r="J1085" s="76" t="s">
        <v>77</v>
      </c>
      <c r="K1085" s="130" t="str">
        <f>IF(ISERROR(INDEX(BASE!$M$6:$X$35,MATCH(BASE!$K$29,BASE!$M$6:$M$35,0),10)),"",INDEX(BASE!$M$6:$X$35,MATCH(BASE!$K$29,BASE!$M$6:$M$35,0),10))</f>
        <v/>
      </c>
      <c r="L1085" s="130"/>
      <c r="M1085" s="130"/>
      <c r="N1085" s="130"/>
      <c r="O1085" s="76" t="s">
        <v>80</v>
      </c>
      <c r="P1085" s="90"/>
      <c r="Q1085" s="81"/>
      <c r="T1085" s="41"/>
      <c r="U1085" s="42"/>
      <c r="V1085" s="41"/>
    </row>
    <row r="1086" spans="8:22" ht="9.75" customHeight="1" x14ac:dyDescent="0.25">
      <c r="H1086" s="81"/>
      <c r="I1086" s="89"/>
      <c r="J1086" s="69"/>
      <c r="K1086" s="69"/>
      <c r="L1086" s="69"/>
      <c r="M1086" s="69"/>
      <c r="N1086" s="81"/>
      <c r="O1086" s="81"/>
      <c r="P1086" s="90"/>
      <c r="Q1086" s="81"/>
      <c r="T1086" s="41"/>
      <c r="U1086" s="42"/>
      <c r="V1086" s="41"/>
    </row>
    <row r="1087" spans="8:22" ht="18.75" customHeight="1" x14ac:dyDescent="0.25">
      <c r="H1087" s="81"/>
      <c r="I1087" s="89"/>
      <c r="J1087" s="77" t="s">
        <v>79</v>
      </c>
      <c r="K1087" s="76"/>
      <c r="L1087" s="76"/>
      <c r="M1087" s="77" t="s">
        <v>81</v>
      </c>
      <c r="N1087" s="77"/>
      <c r="O1087" s="77"/>
      <c r="P1087" s="90"/>
      <c r="Q1087" s="81"/>
      <c r="T1087" s="41"/>
      <c r="U1087" s="42"/>
      <c r="V1087" s="41"/>
    </row>
    <row r="1088" spans="8:22" ht="9.75" customHeight="1" x14ac:dyDescent="0.25">
      <c r="H1088" s="81"/>
      <c r="I1088" s="89"/>
      <c r="J1088" s="81"/>
      <c r="K1088" s="81"/>
      <c r="L1088" s="81"/>
      <c r="M1088" s="81"/>
      <c r="N1088" s="69"/>
      <c r="O1088" s="69"/>
      <c r="P1088" s="90"/>
      <c r="Q1088" s="81"/>
      <c r="T1088" s="41"/>
      <c r="U1088" s="42"/>
      <c r="V1088" s="41"/>
    </row>
    <row r="1089" spans="6:22" ht="18.75" customHeight="1" x14ac:dyDescent="0.25">
      <c r="H1089" s="81"/>
      <c r="I1089" s="89"/>
      <c r="J1089" s="130" t="str">
        <f>IF(ISERROR(INDEX(BASE!$M$6:$X$35,MATCH(BASE!$K$29,BASE!$M$6:$M$35,0),1)),"",INDEX(BASE!$M$6:$X$35,MATCH(BASE!$K$29,BASE!$M$6:$M$35,0),1))</f>
        <v/>
      </c>
      <c r="K1089" s="130"/>
      <c r="L1089" s="130"/>
      <c r="M1089" s="77" t="s">
        <v>75</v>
      </c>
      <c r="N1089" s="77"/>
      <c r="O1089" s="77"/>
      <c r="P1089" s="90"/>
      <c r="Q1089" s="81"/>
      <c r="T1089" s="41"/>
      <c r="U1089" s="42"/>
      <c r="V1089" s="41"/>
    </row>
    <row r="1090" spans="6:22" ht="9.75" customHeight="1" x14ac:dyDescent="0.25">
      <c r="H1090" s="81"/>
      <c r="I1090" s="89"/>
      <c r="J1090" s="81"/>
      <c r="K1090" s="81"/>
      <c r="L1090" s="81"/>
      <c r="M1090" s="81"/>
      <c r="N1090" s="77"/>
      <c r="O1090" s="77"/>
      <c r="P1090" s="90"/>
      <c r="Q1090" s="81"/>
      <c r="T1090" s="41"/>
      <c r="U1090" s="42"/>
      <c r="V1090" s="41"/>
    </row>
    <row r="1091" spans="6:22" ht="18.75" customHeight="1" x14ac:dyDescent="0.25">
      <c r="H1091" s="81"/>
      <c r="I1091" s="89"/>
      <c r="J1091" s="82" t="s">
        <v>76</v>
      </c>
      <c r="K1091" s="82"/>
      <c r="L1091" s="82"/>
      <c r="M1091" s="82"/>
      <c r="N1091" s="77"/>
      <c r="O1091" s="77"/>
      <c r="P1091" s="90"/>
      <c r="Q1091" s="81"/>
      <c r="T1091" s="41"/>
      <c r="U1091" s="42"/>
      <c r="V1091" s="41"/>
    </row>
    <row r="1092" spans="6:22" ht="9.75" customHeight="1" x14ac:dyDescent="0.25">
      <c r="H1092" s="81"/>
      <c r="I1092" s="89"/>
      <c r="J1092" s="69"/>
      <c r="K1092" s="69"/>
      <c r="L1092" s="69"/>
      <c r="M1092" s="69"/>
      <c r="N1092" s="69"/>
      <c r="O1092" s="69"/>
      <c r="P1092" s="90"/>
      <c r="Q1092" s="81"/>
      <c r="T1092" s="41"/>
      <c r="U1092" s="42"/>
      <c r="V1092" s="41"/>
    </row>
    <row r="1093" spans="6:22" ht="18.75" customHeight="1" x14ac:dyDescent="0.25">
      <c r="H1093" s="81"/>
      <c r="I1093" s="89"/>
      <c r="J1093" s="131" t="str">
        <f>IF(ISERROR(INDEX(BASE!$M$6:$X$35,MATCH(BASE!$K$29,BASE!$M$6:$M$35,0),7)),"",INDEX(BASE!$M$6:$X$35,MATCH(BASE!$K$29,BASE!$M$6:$M$35,0),7))</f>
        <v/>
      </c>
      <c r="K1093" s="131"/>
      <c r="L1093" s="131"/>
      <c r="M1093" s="83"/>
      <c r="N1093" s="69"/>
      <c r="O1093" s="69"/>
      <c r="P1093" s="90"/>
      <c r="Q1093" s="81"/>
      <c r="T1093" s="41"/>
      <c r="U1093" s="42"/>
      <c r="V1093" s="41"/>
    </row>
    <row r="1094" spans="6:22" ht="11.25" customHeight="1" x14ac:dyDescent="0.25">
      <c r="H1094" s="81"/>
      <c r="I1094" s="89"/>
      <c r="J1094" s="81"/>
      <c r="K1094" s="81"/>
      <c r="L1094" s="81"/>
      <c r="M1094" s="81"/>
      <c r="N1094" s="81"/>
      <c r="O1094" s="81"/>
      <c r="P1094" s="90"/>
      <c r="Q1094" s="81"/>
      <c r="T1094" s="41"/>
      <c r="U1094" s="42"/>
      <c r="V1094" s="41"/>
    </row>
    <row r="1095" spans="6:22" ht="18.75" customHeight="1" x14ac:dyDescent="0.25">
      <c r="H1095" s="81"/>
      <c r="I1095" s="89"/>
      <c r="J1095" s="77" t="s">
        <v>102</v>
      </c>
      <c r="K1095" s="77"/>
      <c r="L1095" s="77"/>
      <c r="M1095" s="77"/>
      <c r="N1095" s="69"/>
      <c r="O1095" s="69"/>
      <c r="P1095" s="90"/>
      <c r="Q1095" s="81"/>
      <c r="T1095" s="41"/>
      <c r="U1095" s="42"/>
      <c r="V1095" s="41"/>
    </row>
    <row r="1096" spans="6:22" ht="18.75" customHeight="1" x14ac:dyDescent="0.25">
      <c r="H1096" s="81"/>
      <c r="I1096" s="89"/>
      <c r="J1096" s="132" t="s">
        <v>100</v>
      </c>
      <c r="K1096" s="132"/>
      <c r="L1096" s="71"/>
      <c r="M1096" s="132" t="s">
        <v>101</v>
      </c>
      <c r="N1096" s="132"/>
      <c r="O1096" s="132"/>
      <c r="P1096" s="90"/>
      <c r="Q1096" s="81"/>
      <c r="T1096" s="41"/>
      <c r="U1096" s="42"/>
      <c r="V1096" s="41"/>
    </row>
    <row r="1097" spans="6:22" ht="18.75" customHeight="1" x14ac:dyDescent="0.25">
      <c r="H1097" s="81"/>
      <c r="I1097" s="89"/>
      <c r="J1097" s="128" t="str">
        <f>IF(ISERROR(INDEX(BASE!$M$6:$X$35,MATCH(BASE!$K$29,BASE!$M$6:$M$35,0),9)),"",INDEX(BASE!$M$6:$X$35,MATCH(BASE!$K$29,BASE!$M$6:$M$35,0),9))</f>
        <v/>
      </c>
      <c r="K1097" s="128"/>
      <c r="L1097" s="84"/>
      <c r="M1097" s="129" t="str">
        <f>IF(ISERROR(INDEX(BASE!$M$6:$X$35,MATCH(BASE!$K$29,BASE!$M$6:$M$35,0),8)),"",INDEX(BASE!$M$6:$X$35,MATCH(BASE!$K$29,BASE!$M$6:$M$35,0),8))</f>
        <v/>
      </c>
      <c r="N1097" s="129"/>
      <c r="O1097" s="129"/>
      <c r="P1097" s="90"/>
      <c r="Q1097" s="81"/>
      <c r="T1097" s="41"/>
      <c r="U1097" s="42"/>
      <c r="V1097" s="41"/>
    </row>
    <row r="1098" spans="6:22" ht="18.75" customHeight="1" x14ac:dyDescent="0.25">
      <c r="H1098" s="81"/>
      <c r="I1098" s="89"/>
      <c r="J1098" s="128" t="str">
        <f>IF(ISERROR(INDEX(BASE!$M$6:$X$35,MATCH(BASE!$K$29,BASE!$M$6:$M$35,0),10)),"",INDEX(BASE!$M$6:$X$35,MATCH(BASE!$K$29,BASE!$M$6:$M$35,0),10))</f>
        <v/>
      </c>
      <c r="K1098" s="128"/>
      <c r="L1098" s="84"/>
      <c r="M1098" s="84"/>
      <c r="N1098" s="69"/>
      <c r="O1098" s="69"/>
      <c r="P1098" s="90"/>
      <c r="Q1098" s="81"/>
      <c r="T1098" s="41"/>
      <c r="U1098" s="42"/>
      <c r="V1098" s="41"/>
    </row>
    <row r="1099" spans="6:22" ht="18.75" customHeight="1" x14ac:dyDescent="0.25">
      <c r="H1099" s="81"/>
      <c r="I1099" s="89"/>
      <c r="J1099" s="81"/>
      <c r="K1099" s="81"/>
      <c r="L1099" s="81"/>
      <c r="M1099" s="81"/>
      <c r="N1099" s="81"/>
      <c r="O1099" s="81"/>
      <c r="P1099" s="90"/>
      <c r="Q1099" s="81"/>
      <c r="T1099" s="41"/>
      <c r="U1099" s="42"/>
      <c r="V1099" s="41"/>
    </row>
    <row r="1100" spans="6:22" ht="18.75" customHeight="1" x14ac:dyDescent="0.25">
      <c r="H1100" s="81"/>
      <c r="I1100" s="89"/>
      <c r="J1100" s="69"/>
      <c r="K1100" s="69"/>
      <c r="L1100" s="69"/>
      <c r="M1100" s="69"/>
      <c r="N1100" s="69"/>
      <c r="O1100" s="69"/>
      <c r="P1100" s="90"/>
      <c r="Q1100" s="81"/>
      <c r="T1100" s="41"/>
      <c r="U1100" s="42"/>
      <c r="V1100" s="41"/>
    </row>
    <row r="1101" spans="6:22" ht="26.25" customHeight="1" x14ac:dyDescent="0.25">
      <c r="H1101" s="81"/>
      <c r="I1101" s="89"/>
      <c r="J1101" s="69"/>
      <c r="K1101" s="69"/>
      <c r="L1101" s="69"/>
      <c r="M1101" s="69"/>
      <c r="N1101" s="69"/>
      <c r="O1101" s="69"/>
      <c r="P1101" s="90"/>
      <c r="Q1101" s="81"/>
      <c r="T1101" s="41"/>
      <c r="U1101" s="42"/>
      <c r="V1101" s="41"/>
    </row>
    <row r="1102" spans="6:22" ht="18.75" customHeight="1" x14ac:dyDescent="0.25">
      <c r="H1102" s="81"/>
      <c r="I1102" s="89"/>
      <c r="J1102" s="85"/>
      <c r="K1102" s="85"/>
      <c r="L1102" s="85"/>
      <c r="M1102" s="85"/>
      <c r="N1102" s="69"/>
      <c r="O1102" s="69"/>
      <c r="P1102" s="90"/>
      <c r="Q1102" s="81"/>
      <c r="T1102" s="41"/>
      <c r="U1102" s="42"/>
      <c r="V1102" s="41"/>
    </row>
    <row r="1103" spans="6:22" ht="18.75" customHeight="1" x14ac:dyDescent="0.25">
      <c r="F1103" s="44"/>
      <c r="H1103" s="81"/>
      <c r="I1103" s="91"/>
      <c r="J1103" s="86" t="s">
        <v>57</v>
      </c>
      <c r="K1103" s="86"/>
      <c r="L1103" s="86"/>
      <c r="M1103" s="86"/>
      <c r="N1103" s="79"/>
      <c r="O1103" s="79"/>
      <c r="P1103" s="92"/>
      <c r="Q1103" s="81"/>
      <c r="T1103" s="41"/>
      <c r="U1103" s="42"/>
      <c r="V1103" s="41"/>
    </row>
    <row r="1104" spans="6:22" ht="18.75" customHeight="1" x14ac:dyDescent="0.25"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T1104" s="41"/>
      <c r="U1104" s="42"/>
      <c r="V1104" s="41"/>
    </row>
    <row r="1105" spans="1:42" s="4" customFormat="1" ht="18.75" customHeight="1" x14ac:dyDescent="0.25">
      <c r="A1105" s="66"/>
      <c r="B1105" s="25"/>
      <c r="H1105" s="69"/>
      <c r="I1105" s="69"/>
      <c r="J1105" s="69"/>
      <c r="K1105" s="69"/>
      <c r="L1105" s="69"/>
      <c r="M1105" s="69"/>
      <c r="N1105" s="69"/>
      <c r="O1105" s="69"/>
      <c r="P1105" s="69"/>
      <c r="Q1105" s="69"/>
      <c r="T1105" s="40"/>
      <c r="U1105" s="40"/>
      <c r="V1105" s="40"/>
      <c r="AP1105" s="52" t="s">
        <v>88</v>
      </c>
    </row>
    <row r="1106" spans="1:42" ht="18.75" customHeight="1" x14ac:dyDescent="0.25">
      <c r="A1106" s="66"/>
      <c r="B1106" s="25"/>
      <c r="C1106" s="4"/>
      <c r="H1106" s="81"/>
      <c r="I1106" s="87"/>
      <c r="J1106" s="70"/>
      <c r="K1106" s="70"/>
      <c r="L1106" s="70"/>
      <c r="M1106" s="70"/>
      <c r="N1106" s="70"/>
      <c r="O1106" s="70"/>
      <c r="P1106" s="88"/>
      <c r="Q1106" s="81"/>
      <c r="T1106" s="41"/>
      <c r="U1106" s="42"/>
      <c r="V1106" s="41"/>
    </row>
    <row r="1107" spans="1:42" ht="18.75" customHeight="1" x14ac:dyDescent="0.25">
      <c r="A1107" s="66"/>
      <c r="B1107" s="25"/>
      <c r="C1107" s="4"/>
      <c r="H1107" s="81"/>
      <c r="I1107" s="89"/>
      <c r="J1107" s="71" t="s">
        <v>50</v>
      </c>
      <c r="K1107" s="72"/>
      <c r="L1107" s="72"/>
      <c r="M1107" s="72"/>
      <c r="N1107" s="69"/>
      <c r="O1107" s="69"/>
      <c r="P1107" s="90"/>
      <c r="Q1107" s="81"/>
      <c r="T1107" s="41"/>
      <c r="U1107" s="42"/>
      <c r="V1107" s="41"/>
    </row>
    <row r="1108" spans="1:42" ht="11.25" customHeight="1" x14ac:dyDescent="0.25">
      <c r="A1108" s="66"/>
      <c r="B1108" s="25"/>
      <c r="C1108" s="4"/>
      <c r="H1108" s="81"/>
      <c r="I1108" s="89"/>
      <c r="J1108" s="69"/>
      <c r="K1108" s="69"/>
      <c r="L1108" s="69"/>
      <c r="M1108" s="69"/>
      <c r="N1108" s="69"/>
      <c r="O1108" s="69"/>
      <c r="P1108" s="90"/>
      <c r="Q1108" s="81"/>
      <c r="T1108" s="41"/>
      <c r="U1108" s="42"/>
      <c r="V1108" s="41"/>
    </row>
    <row r="1109" spans="1:42" ht="18.75" customHeight="1" x14ac:dyDescent="0.25">
      <c r="A1109" s="66"/>
      <c r="B1109" s="25"/>
      <c r="C1109" s="4"/>
      <c r="H1109" s="81"/>
      <c r="I1109" s="89"/>
      <c r="J1109" s="68" t="str">
        <f>IF(ISERROR(INDEX(BASE!$M$6:$X$35,MATCH(BASE!$K$30,BASE!$M$6:$M$35,0),11)),"",INDEX(BASE!$M$6:$X$35,MATCH(BASE!$K$30,BASE!$M$6:$M$35,0),11))</f>
        <v/>
      </c>
      <c r="K1109" s="73"/>
      <c r="L1109" s="73"/>
      <c r="M1109" s="73"/>
      <c r="N1109" s="69"/>
      <c r="O1109" s="69"/>
      <c r="P1109" s="90"/>
      <c r="Q1109" s="81"/>
      <c r="T1109" s="41"/>
      <c r="U1109" s="42"/>
      <c r="V1109" s="41"/>
    </row>
    <row r="1110" spans="1:42" ht="18.75" customHeight="1" x14ac:dyDescent="0.25">
      <c r="A1110" s="66"/>
      <c r="B1110" s="25"/>
      <c r="C1110" s="4"/>
      <c r="H1110" s="81"/>
      <c r="I1110" s="89"/>
      <c r="J1110" s="69"/>
      <c r="K1110" s="69"/>
      <c r="L1110" s="69"/>
      <c r="M1110" s="69"/>
      <c r="N1110" s="69"/>
      <c r="O1110" s="69"/>
      <c r="P1110" s="90"/>
      <c r="Q1110" s="81"/>
      <c r="T1110" s="41"/>
      <c r="U1110" s="42"/>
      <c r="V1110" s="41"/>
    </row>
    <row r="1111" spans="1:42" ht="18.75" customHeight="1" x14ac:dyDescent="0.3">
      <c r="A1111" s="66"/>
      <c r="B1111" s="25"/>
      <c r="C1111" s="4"/>
      <c r="H1111" s="81"/>
      <c r="I1111" s="89"/>
      <c r="J1111" s="74" t="s">
        <v>99</v>
      </c>
      <c r="K1111" s="74"/>
      <c r="L1111" s="74"/>
      <c r="M1111" s="74"/>
      <c r="N1111" s="69"/>
      <c r="O1111" s="69"/>
      <c r="P1111" s="90"/>
      <c r="Q1111" s="81"/>
      <c r="T1111" s="41"/>
      <c r="U1111" s="42"/>
      <c r="V1111" s="41"/>
    </row>
    <row r="1112" spans="1:42" ht="18.75" customHeight="1" x14ac:dyDescent="0.25">
      <c r="A1112" s="66"/>
      <c r="B1112" s="11"/>
      <c r="C1112" s="4"/>
      <c r="E1112" s="14"/>
      <c r="H1112" s="81"/>
      <c r="I1112" s="89"/>
      <c r="J1112" s="71" t="s">
        <v>98</v>
      </c>
      <c r="K1112" s="71"/>
      <c r="L1112" s="71"/>
      <c r="M1112" s="71"/>
      <c r="N1112" s="69"/>
      <c r="O1112" s="69"/>
      <c r="P1112" s="90"/>
      <c r="Q1112" s="81"/>
      <c r="T1112" s="41"/>
      <c r="U1112" s="42"/>
      <c r="V1112" s="41"/>
    </row>
    <row r="1113" spans="1:42" ht="26.25" customHeight="1" x14ac:dyDescent="0.25">
      <c r="A1113" s="66"/>
      <c r="B1113" s="11"/>
      <c r="C1113" s="4"/>
      <c r="H1113" s="81"/>
      <c r="I1113" s="89"/>
      <c r="J1113" s="72" t="s">
        <v>51</v>
      </c>
      <c r="K1113" s="72"/>
      <c r="L1113" s="72"/>
      <c r="M1113" s="72"/>
      <c r="N1113" s="69"/>
      <c r="O1113" s="69"/>
      <c r="P1113" s="90"/>
      <c r="Q1113" s="81"/>
      <c r="T1113" s="41"/>
      <c r="U1113" s="42"/>
      <c r="V1113" s="41"/>
    </row>
    <row r="1114" spans="1:42" ht="18.75" customHeight="1" x14ac:dyDescent="0.25">
      <c r="A1114" s="66"/>
      <c r="B1114" s="11"/>
      <c r="C1114" s="4"/>
      <c r="H1114" s="81"/>
      <c r="I1114" s="89"/>
      <c r="J1114" s="69"/>
      <c r="K1114" s="69"/>
      <c r="L1114" s="69"/>
      <c r="M1114" s="69"/>
      <c r="N1114" s="69"/>
      <c r="O1114" s="69"/>
      <c r="P1114" s="90"/>
      <c r="Q1114" s="81"/>
      <c r="T1114" s="41"/>
      <c r="U1114" s="42"/>
      <c r="V1114" s="41"/>
    </row>
    <row r="1115" spans="1:42" ht="18.75" customHeight="1" x14ac:dyDescent="0.25">
      <c r="A1115" s="66"/>
      <c r="B1115" s="11"/>
      <c r="C1115" s="4"/>
      <c r="E1115" s="14"/>
      <c r="H1115" s="81"/>
      <c r="I1115" s="89"/>
      <c r="J1115" s="75"/>
      <c r="K1115" s="75"/>
      <c r="L1115" s="75"/>
      <c r="M1115" s="75"/>
      <c r="N1115" s="69"/>
      <c r="O1115" s="69"/>
      <c r="P1115" s="90"/>
      <c r="Q1115" s="81"/>
      <c r="T1115" s="41"/>
      <c r="U1115" s="42"/>
      <c r="V1115" s="41"/>
    </row>
    <row r="1116" spans="1:42" ht="18.75" customHeight="1" x14ac:dyDescent="0.25">
      <c r="A1116" s="66"/>
      <c r="B1116" s="11"/>
      <c r="C1116" s="4"/>
      <c r="H1116" s="81"/>
      <c r="I1116" s="89"/>
      <c r="J1116" s="76"/>
      <c r="K1116" s="76"/>
      <c r="L1116" s="76" t="s">
        <v>52</v>
      </c>
      <c r="M1116" s="136" t="str">
        <f>IF(ISERROR(INDEX(BASE!$M$6:$X$35,MATCH(BASE!$K$30,BASE!$M$6:$M$35,0),3)),"",INDEX(BASE!$M$6:$X$35,MATCH(BASE!$K$30,BASE!$M$6:$M$35,0),3))</f>
        <v/>
      </c>
      <c r="N1116" s="136"/>
      <c r="O1116" s="136"/>
      <c r="P1116" s="90"/>
      <c r="Q1116" s="81"/>
      <c r="T1116" s="41"/>
      <c r="U1116" s="42"/>
      <c r="V1116" s="41"/>
    </row>
    <row r="1117" spans="1:42" ht="18.75" customHeight="1" x14ac:dyDescent="0.25">
      <c r="A1117" s="66"/>
      <c r="B1117" s="11"/>
      <c r="C1117" s="4"/>
      <c r="H1117" s="81"/>
      <c r="I1117" s="89"/>
      <c r="J1117" s="69"/>
      <c r="K1117" s="69"/>
      <c r="L1117" s="69"/>
      <c r="M1117" s="69"/>
      <c r="N1117" s="69"/>
      <c r="O1117" s="69"/>
      <c r="P1117" s="90"/>
      <c r="Q1117" s="81"/>
      <c r="T1117" s="41"/>
      <c r="U1117" s="42"/>
      <c r="V1117" s="41"/>
    </row>
    <row r="1118" spans="1:42" ht="18.75" customHeight="1" x14ac:dyDescent="0.25">
      <c r="A1118" s="66"/>
      <c r="B1118" s="11"/>
      <c r="C1118" s="4"/>
      <c r="E1118" s="14"/>
      <c r="H1118" s="81"/>
      <c r="I1118" s="89"/>
      <c r="J1118" s="76"/>
      <c r="K1118" s="76"/>
      <c r="L1118" s="77" t="s">
        <v>53</v>
      </c>
      <c r="M1118" s="136" t="str">
        <f>IF(ISERROR(INDEX(BASE!$M$6:$X$35,MATCH(BASE!$K$30,BASE!$M$6:$M$35,0),4)),"",INDEX(BASE!$M$6:$X$35,MATCH(BASE!$K$30,BASE!$M$6:$M$35,0),4))</f>
        <v/>
      </c>
      <c r="N1118" s="136"/>
      <c r="O1118" s="136"/>
      <c r="P1118" s="90"/>
      <c r="Q1118" s="81"/>
      <c r="T1118" s="41"/>
      <c r="U1118" s="42"/>
      <c r="V1118" s="41"/>
    </row>
    <row r="1119" spans="1:42" ht="18.75" customHeight="1" x14ac:dyDescent="0.25">
      <c r="A1119" s="66"/>
      <c r="B1119" s="11"/>
      <c r="C1119" s="4"/>
      <c r="H1119" s="81"/>
      <c r="I1119" s="89"/>
      <c r="J1119" s="69"/>
      <c r="K1119" s="69"/>
      <c r="L1119" s="69"/>
      <c r="M1119" s="69"/>
      <c r="N1119" s="69"/>
      <c r="O1119" s="69"/>
      <c r="P1119" s="90"/>
      <c r="Q1119" s="81"/>
      <c r="T1119" s="41"/>
      <c r="U1119" s="42"/>
      <c r="V1119" s="41"/>
    </row>
    <row r="1120" spans="1:42" ht="18.75" customHeight="1" x14ac:dyDescent="0.25">
      <c r="A1120" s="67"/>
      <c r="B1120" s="67"/>
      <c r="C1120" s="4"/>
      <c r="H1120" s="81"/>
      <c r="I1120" s="89"/>
      <c r="J1120" s="76"/>
      <c r="K1120" s="76"/>
      <c r="L1120" s="135" t="s">
        <v>54</v>
      </c>
      <c r="M1120" s="135"/>
      <c r="N1120" s="133" t="str">
        <f>IF(ISERROR(INDEX(BASE!$M$6:$X$35,MATCH(BASE!$K$30,BASE!$M$6:$M$35,0),6)),"",INDEX(BASE!$M$6:$X$35,MATCH(BASE!$K$30,BASE!$M$6:$M$35,0),6))</f>
        <v/>
      </c>
      <c r="O1120" s="133"/>
      <c r="P1120" s="90"/>
      <c r="Q1120" s="81"/>
      <c r="T1120" s="41"/>
      <c r="U1120" s="42"/>
      <c r="V1120" s="41"/>
    </row>
    <row r="1121" spans="1:22" ht="18.75" customHeight="1" x14ac:dyDescent="0.25">
      <c r="A1121" s="67"/>
      <c r="B1121" s="67"/>
      <c r="C1121" s="4"/>
      <c r="E1121" s="14"/>
      <c r="H1121" s="81"/>
      <c r="I1121" s="89"/>
      <c r="J1121" s="69"/>
      <c r="K1121" s="69"/>
      <c r="L1121" s="69"/>
      <c r="M1121" s="69"/>
      <c r="N1121" s="69"/>
      <c r="O1121" s="69"/>
      <c r="P1121" s="90"/>
      <c r="Q1121" s="81"/>
      <c r="T1121" s="41"/>
      <c r="U1121" s="42"/>
      <c r="V1121" s="41"/>
    </row>
    <row r="1122" spans="1:22" ht="23.25" customHeight="1" x14ac:dyDescent="0.3">
      <c r="A1122" s="67"/>
      <c r="B1122" s="67"/>
      <c r="C1122" s="4"/>
      <c r="H1122" s="81"/>
      <c r="I1122" s="89"/>
      <c r="J1122" s="69"/>
      <c r="K1122" s="69"/>
      <c r="L1122" s="78" t="s">
        <v>58</v>
      </c>
      <c r="M1122" s="69"/>
      <c r="N1122" s="78"/>
      <c r="O1122" s="77"/>
      <c r="P1122" s="90"/>
      <c r="Q1122" s="81"/>
      <c r="T1122" s="41"/>
      <c r="U1122" s="42"/>
      <c r="V1122" s="41"/>
    </row>
    <row r="1123" spans="1:22" ht="11.25" customHeight="1" x14ac:dyDescent="0.25">
      <c r="A1123" s="67"/>
      <c r="B1123" s="67"/>
      <c r="C1123" s="4"/>
      <c r="H1123" s="81"/>
      <c r="I1123" s="89"/>
      <c r="J1123" s="69"/>
      <c r="K1123" s="69"/>
      <c r="L1123" s="69"/>
      <c r="M1123" s="69"/>
      <c r="N1123" s="69"/>
      <c r="O1123" s="69"/>
      <c r="P1123" s="90"/>
      <c r="Q1123" s="81"/>
      <c r="T1123" s="41"/>
      <c r="U1123" s="42"/>
      <c r="V1123" s="41"/>
    </row>
    <row r="1124" spans="1:22" ht="23.25" customHeight="1" x14ac:dyDescent="0.3">
      <c r="A1124" s="67"/>
      <c r="B1124" s="67"/>
      <c r="C1124" s="4"/>
      <c r="H1124" s="81"/>
      <c r="I1124" s="89"/>
      <c r="J1124" s="69"/>
      <c r="K1124" s="69"/>
      <c r="L1124" s="134" t="str">
        <f>IF(ISERROR(INDEX(BASE!$M$6:$X$35,MATCH(BASE!$K$30,BASE!$M$6:$M$35,0),12)),"",INDEX(BASE!$M$6:$X$35,MATCH(BASE!$K$30,BASE!$M$6:$M$35,0),12))</f>
        <v/>
      </c>
      <c r="M1124" s="134"/>
      <c r="N1124" s="134"/>
      <c r="O1124" s="134"/>
      <c r="P1124" s="90"/>
      <c r="Q1124" s="81"/>
      <c r="T1124" s="41"/>
      <c r="U1124" s="42"/>
      <c r="V1124" s="41"/>
    </row>
    <row r="1125" spans="1:22" ht="18.75" customHeight="1" x14ac:dyDescent="0.25">
      <c r="A1125" s="67"/>
      <c r="B1125" s="67"/>
      <c r="C1125" s="4"/>
      <c r="H1125" s="81"/>
      <c r="I1125" s="91"/>
      <c r="J1125" s="79"/>
      <c r="K1125" s="79"/>
      <c r="L1125" s="79"/>
      <c r="M1125" s="79"/>
      <c r="N1125" s="79"/>
      <c r="O1125" s="79"/>
      <c r="P1125" s="92"/>
      <c r="Q1125" s="81"/>
      <c r="T1125" s="41"/>
      <c r="U1125" s="42"/>
      <c r="V1125" s="41"/>
    </row>
    <row r="1126" spans="1:22" ht="26.25" customHeight="1" x14ac:dyDescent="0.25">
      <c r="A1126" s="67"/>
      <c r="B1126" s="67"/>
      <c r="C1126" s="4"/>
      <c r="H1126" s="81"/>
      <c r="I1126" s="80"/>
      <c r="J1126" s="80"/>
      <c r="K1126" s="80"/>
      <c r="L1126" s="80"/>
      <c r="M1126" s="80"/>
      <c r="N1126" s="80"/>
      <c r="O1126" s="80"/>
      <c r="P1126" s="80"/>
      <c r="Q1126" s="81"/>
      <c r="T1126" s="41"/>
      <c r="U1126" s="42"/>
      <c r="V1126" s="41"/>
    </row>
    <row r="1127" spans="1:22" ht="26.25" customHeight="1" x14ac:dyDescent="0.25">
      <c r="A1127" s="67"/>
      <c r="B1127" s="67"/>
      <c r="C1127" s="4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T1127" s="41"/>
      <c r="U1127" s="42"/>
      <c r="V1127" s="41"/>
    </row>
    <row r="1128" spans="1:22" ht="18.75" customHeight="1" x14ac:dyDescent="0.25">
      <c r="A1128" s="67"/>
      <c r="B1128" s="67"/>
      <c r="C1128" s="4"/>
      <c r="H1128" s="81"/>
      <c r="I1128" s="87"/>
      <c r="J1128" s="70"/>
      <c r="K1128" s="70"/>
      <c r="L1128" s="70"/>
      <c r="M1128" s="70"/>
      <c r="N1128" s="70"/>
      <c r="O1128" s="70"/>
      <c r="P1128" s="88"/>
      <c r="Q1128" s="81"/>
      <c r="T1128" s="41"/>
      <c r="U1128" s="42"/>
      <c r="V1128" s="41"/>
    </row>
    <row r="1129" spans="1:22" ht="18" customHeight="1" x14ac:dyDescent="0.25">
      <c r="A1129" s="67"/>
      <c r="B1129" s="67"/>
      <c r="C1129" s="4"/>
      <c r="H1129" s="81"/>
      <c r="I1129" s="89"/>
      <c r="J1129" s="71" t="s">
        <v>50</v>
      </c>
      <c r="K1129" s="71"/>
      <c r="L1129" s="71"/>
      <c r="M1129" s="71"/>
      <c r="N1129" s="69"/>
      <c r="O1129" s="69"/>
      <c r="P1129" s="90"/>
      <c r="Q1129" s="81"/>
      <c r="T1129" s="41"/>
      <c r="U1129" s="42"/>
      <c r="V1129" s="41"/>
    </row>
    <row r="1130" spans="1:22" ht="11.25" customHeight="1" x14ac:dyDescent="0.25">
      <c r="A1130" s="43"/>
      <c r="B1130" s="11"/>
      <c r="H1130" s="81"/>
      <c r="I1130" s="89"/>
      <c r="J1130" s="69"/>
      <c r="K1130" s="69"/>
      <c r="L1130" s="69"/>
      <c r="M1130" s="69"/>
      <c r="N1130" s="69"/>
      <c r="O1130" s="69"/>
      <c r="P1130" s="90"/>
      <c r="Q1130" s="81"/>
      <c r="T1130" s="41"/>
      <c r="U1130" s="42"/>
      <c r="V1130" s="41"/>
    </row>
    <row r="1131" spans="1:22" ht="18.75" customHeight="1" x14ac:dyDescent="0.25">
      <c r="A1131" s="43"/>
      <c r="B1131" s="11"/>
      <c r="H1131" s="81"/>
      <c r="I1131" s="89"/>
      <c r="J1131" s="68" t="str">
        <f>IF(ISERROR(INDEX(BASE!$M$6:$X$35,MATCH(BASE!$K$31,BASE!$M$6:$M$35,0),11)),"",INDEX(BASE!$M$6:$X$35,MATCH(BASE!$K$31,BASE!$M$6:$M$35,0),11))</f>
        <v/>
      </c>
      <c r="K1131" s="73"/>
      <c r="L1131" s="73"/>
      <c r="M1131" s="73"/>
      <c r="N1131" s="69"/>
      <c r="O1131" s="69"/>
      <c r="P1131" s="90"/>
      <c r="Q1131" s="81"/>
      <c r="T1131" s="41"/>
      <c r="U1131" s="42"/>
      <c r="V1131" s="41"/>
    </row>
    <row r="1132" spans="1:22" ht="18.75" customHeight="1" x14ac:dyDescent="0.25">
      <c r="A1132" s="20"/>
      <c r="H1132" s="81"/>
      <c r="I1132" s="89"/>
      <c r="J1132" s="69"/>
      <c r="K1132" s="69"/>
      <c r="L1132" s="69"/>
      <c r="M1132" s="69"/>
      <c r="N1132" s="69"/>
      <c r="O1132" s="69"/>
      <c r="P1132" s="90"/>
      <c r="Q1132" s="81"/>
      <c r="T1132" s="41"/>
      <c r="U1132" s="42"/>
      <c r="V1132" s="41"/>
    </row>
    <row r="1133" spans="1:22" ht="18.75" customHeight="1" x14ac:dyDescent="0.3">
      <c r="A1133" s="20"/>
      <c r="H1133" s="81"/>
      <c r="I1133" s="89"/>
      <c r="J1133" s="74" t="s">
        <v>99</v>
      </c>
      <c r="K1133" s="74"/>
      <c r="L1133" s="74"/>
      <c r="M1133" s="74"/>
      <c r="N1133" s="69"/>
      <c r="O1133" s="69"/>
      <c r="P1133" s="90"/>
      <c r="Q1133" s="81"/>
      <c r="T1133" s="41"/>
      <c r="U1133" s="42"/>
      <c r="V1133" s="41"/>
    </row>
    <row r="1134" spans="1:22" ht="18.75" customHeight="1" x14ac:dyDescent="0.25">
      <c r="A1134" s="20"/>
      <c r="H1134" s="81"/>
      <c r="I1134" s="89"/>
      <c r="J1134" s="71" t="s">
        <v>98</v>
      </c>
      <c r="K1134" s="71"/>
      <c r="L1134" s="71"/>
      <c r="M1134" s="71"/>
      <c r="N1134" s="69"/>
      <c r="O1134" s="69"/>
      <c r="P1134" s="90"/>
      <c r="Q1134" s="81"/>
      <c r="T1134" s="41"/>
      <c r="U1134" s="42"/>
      <c r="V1134" s="41"/>
    </row>
    <row r="1135" spans="1:22" ht="26.25" customHeight="1" x14ac:dyDescent="0.25">
      <c r="H1135" s="81"/>
      <c r="I1135" s="89"/>
      <c r="J1135" s="72" t="s">
        <v>51</v>
      </c>
      <c r="K1135" s="72"/>
      <c r="L1135" s="72"/>
      <c r="M1135" s="72"/>
      <c r="N1135" s="69"/>
      <c r="O1135" s="69"/>
      <c r="P1135" s="90"/>
      <c r="Q1135" s="81"/>
      <c r="T1135" s="41"/>
      <c r="U1135" s="42"/>
      <c r="V1135" s="41"/>
    </row>
    <row r="1136" spans="1:22" ht="18.75" customHeight="1" x14ac:dyDescent="0.25">
      <c r="H1136" s="81"/>
      <c r="I1136" s="89"/>
      <c r="J1136" s="72"/>
      <c r="K1136" s="69"/>
      <c r="L1136" s="69"/>
      <c r="M1136" s="69"/>
      <c r="N1136" s="69"/>
      <c r="O1136" s="69"/>
      <c r="P1136" s="90"/>
      <c r="Q1136" s="81"/>
      <c r="T1136" s="41"/>
      <c r="U1136" s="42"/>
      <c r="V1136" s="41"/>
    </row>
    <row r="1137" spans="4:22" ht="18.75" customHeight="1" x14ac:dyDescent="0.25">
      <c r="H1137" s="81"/>
      <c r="I1137" s="89"/>
      <c r="J1137" s="69"/>
      <c r="K1137" s="69"/>
      <c r="L1137" s="69"/>
      <c r="M1137" s="69"/>
      <c r="N1137" s="69"/>
      <c r="O1137" s="69"/>
      <c r="P1137" s="90"/>
      <c r="Q1137" s="81"/>
      <c r="T1137" s="41"/>
      <c r="U1137" s="42"/>
      <c r="V1137" s="41"/>
    </row>
    <row r="1138" spans="4:22" ht="18.75" customHeight="1" x14ac:dyDescent="0.25">
      <c r="H1138" s="81"/>
      <c r="I1138" s="89"/>
      <c r="J1138" s="76"/>
      <c r="K1138" s="76"/>
      <c r="L1138" s="76" t="s">
        <v>52</v>
      </c>
      <c r="M1138" s="136" t="str">
        <f>IF(ISERROR(INDEX(BASE!$M$6:$X$35,MATCH(BASE!$K$31,BASE!$M$6:$M$35,0),3)),"",INDEX(BASE!$M$6:$X$35,MATCH(BASE!$K$31,BASE!$M$6:$M$35,0),3))</f>
        <v/>
      </c>
      <c r="N1138" s="136"/>
      <c r="O1138" s="136"/>
      <c r="P1138" s="90"/>
      <c r="Q1138" s="81"/>
      <c r="T1138" s="41"/>
      <c r="U1138" s="42"/>
      <c r="V1138" s="41"/>
    </row>
    <row r="1139" spans="4:22" ht="18.75" customHeight="1" x14ac:dyDescent="0.25">
      <c r="H1139" s="81"/>
      <c r="I1139" s="89"/>
      <c r="J1139" s="69"/>
      <c r="K1139" s="69"/>
      <c r="L1139" s="69"/>
      <c r="M1139" s="69"/>
      <c r="N1139" s="69"/>
      <c r="O1139" s="69"/>
      <c r="P1139" s="90"/>
      <c r="Q1139" s="81"/>
      <c r="T1139" s="41"/>
      <c r="U1139" s="42"/>
      <c r="V1139" s="41"/>
    </row>
    <row r="1140" spans="4:22" ht="18.75" customHeight="1" x14ac:dyDescent="0.25">
      <c r="H1140" s="81"/>
      <c r="I1140" s="89"/>
      <c r="J1140" s="76"/>
      <c r="K1140" s="76"/>
      <c r="L1140" s="77" t="s">
        <v>53</v>
      </c>
      <c r="M1140" s="136" t="str">
        <f>IF(ISERROR(INDEX(BASE!$M$6:$X$35,MATCH(BASE!$K$31,BASE!$M$6:$M$35,0),4)),"",INDEX(BASE!$M$6:$X$35,MATCH(BASE!$K$31,BASE!$M$6:$M$35,0),4))</f>
        <v/>
      </c>
      <c r="N1140" s="136"/>
      <c r="O1140" s="136"/>
      <c r="P1140" s="90"/>
      <c r="Q1140" s="81"/>
      <c r="T1140" s="41"/>
      <c r="U1140" s="42"/>
      <c r="V1140" s="41"/>
    </row>
    <row r="1141" spans="4:22" ht="18.75" customHeight="1" x14ac:dyDescent="0.25">
      <c r="H1141" s="81"/>
      <c r="I1141" s="89"/>
      <c r="J1141" s="69"/>
      <c r="K1141" s="69"/>
      <c r="L1141" s="69"/>
      <c r="M1141" s="69"/>
      <c r="N1141" s="69"/>
      <c r="O1141" s="69"/>
      <c r="P1141" s="90"/>
      <c r="Q1141" s="81"/>
      <c r="T1141" s="41"/>
      <c r="U1141" s="42"/>
      <c r="V1141" s="41"/>
    </row>
    <row r="1142" spans="4:22" ht="18.75" customHeight="1" x14ac:dyDescent="0.3">
      <c r="D1142" s="4"/>
      <c r="E1142" s="54"/>
      <c r="H1142" s="81"/>
      <c r="I1142" s="89"/>
      <c r="J1142" s="76"/>
      <c r="K1142" s="76"/>
      <c r="L1142" s="77" t="s">
        <v>54</v>
      </c>
      <c r="M1142" s="76"/>
      <c r="N1142" s="133" t="str">
        <f>IF(ISERROR(INDEX(BASE!$M$6:$X$35,MATCH(BASE!$K$31,BASE!$M$6:$M$35,0),6)),"",INDEX(BASE!$M$6:$X$35,MATCH(BASE!$K$31,BASE!$M$6:$M$35,0),6))</f>
        <v/>
      </c>
      <c r="O1142" s="133"/>
      <c r="P1142" s="90"/>
      <c r="Q1142" s="81"/>
      <c r="T1142" s="41"/>
      <c r="U1142" s="42"/>
      <c r="V1142" s="41"/>
    </row>
    <row r="1143" spans="4:22" ht="18.75" customHeight="1" x14ac:dyDescent="0.3">
      <c r="D1143" s="4"/>
      <c r="E1143" s="55"/>
      <c r="H1143" s="81"/>
      <c r="I1143" s="89"/>
      <c r="J1143" s="69"/>
      <c r="K1143" s="69"/>
      <c r="L1143" s="69"/>
      <c r="M1143" s="69"/>
      <c r="N1143" s="69"/>
      <c r="O1143" s="69"/>
      <c r="P1143" s="90"/>
      <c r="Q1143" s="81"/>
      <c r="T1143" s="41"/>
      <c r="U1143" s="42"/>
      <c r="V1143" s="41"/>
    </row>
    <row r="1144" spans="4:22" ht="23.25" customHeight="1" x14ac:dyDescent="0.3">
      <c r="D1144" s="56"/>
      <c r="E1144" s="57"/>
      <c r="H1144" s="81"/>
      <c r="I1144" s="89"/>
      <c r="J1144" s="69"/>
      <c r="K1144" s="69"/>
      <c r="L1144" s="78" t="s">
        <v>58</v>
      </c>
      <c r="M1144" s="69"/>
      <c r="N1144" s="78"/>
      <c r="O1144" s="77"/>
      <c r="P1144" s="90"/>
      <c r="Q1144" s="81"/>
      <c r="T1144" s="41"/>
      <c r="U1144" s="42"/>
      <c r="V1144" s="41"/>
    </row>
    <row r="1145" spans="4:22" ht="11.25" customHeight="1" x14ac:dyDescent="0.25">
      <c r="D1145" s="4"/>
      <c r="E1145" s="4"/>
      <c r="H1145" s="81"/>
      <c r="I1145" s="89"/>
      <c r="J1145" s="69"/>
      <c r="K1145" s="69"/>
      <c r="L1145" s="69"/>
      <c r="M1145" s="69"/>
      <c r="N1145" s="69"/>
      <c r="O1145" s="69"/>
      <c r="P1145" s="90"/>
      <c r="Q1145" s="81"/>
      <c r="T1145" s="41"/>
      <c r="U1145" s="42"/>
      <c r="V1145" s="41"/>
    </row>
    <row r="1146" spans="4:22" ht="23.25" customHeight="1" x14ac:dyDescent="0.3">
      <c r="D1146" s="56"/>
      <c r="E1146" s="57"/>
      <c r="H1146" s="81"/>
      <c r="I1146" s="89"/>
      <c r="J1146" s="69"/>
      <c r="K1146" s="69"/>
      <c r="L1146" s="134" t="str">
        <f>IF(ISERROR(INDEX(BASE!$M$6:$X$35,MATCH(BASE!$K$31,BASE!$M$6:$M$35,0),12)),"",INDEX(BASE!$M$6:$X$35,MATCH(BASE!$K$31,BASE!$M$6:$M$35,0),12))</f>
        <v/>
      </c>
      <c r="M1146" s="134"/>
      <c r="N1146" s="134"/>
      <c r="O1146" s="134"/>
      <c r="P1146" s="90"/>
      <c r="Q1146" s="81"/>
      <c r="T1146" s="41"/>
      <c r="U1146" s="42"/>
      <c r="V1146" s="41"/>
    </row>
    <row r="1147" spans="4:22" ht="18.75" customHeight="1" x14ac:dyDescent="0.25">
      <c r="H1147" s="81"/>
      <c r="I1147" s="91"/>
      <c r="J1147" s="79"/>
      <c r="K1147" s="79"/>
      <c r="L1147" s="79"/>
      <c r="M1147" s="79"/>
      <c r="N1147" s="79"/>
      <c r="O1147" s="79"/>
      <c r="P1147" s="92"/>
      <c r="Q1147" s="81"/>
      <c r="T1147" s="41"/>
      <c r="U1147" s="42"/>
      <c r="V1147" s="41"/>
    </row>
    <row r="1148" spans="4:22" ht="18.75" customHeight="1" x14ac:dyDescent="0.25">
      <c r="H1148" s="81"/>
      <c r="I1148" s="81"/>
      <c r="J1148" s="81"/>
      <c r="K1148" s="81"/>
      <c r="L1148" s="81"/>
      <c r="M1148" s="81"/>
      <c r="N1148" s="81"/>
      <c r="O1148" s="81"/>
      <c r="P1148" s="81"/>
      <c r="Q1148" s="81"/>
      <c r="T1148" s="41"/>
      <c r="U1148" s="42"/>
      <c r="V1148" s="41"/>
    </row>
    <row r="1149" spans="4:22" ht="18.75" customHeight="1" x14ac:dyDescent="0.25">
      <c r="H1149" s="81"/>
      <c r="I1149" s="81"/>
      <c r="J1149" s="81"/>
      <c r="K1149" s="81"/>
      <c r="L1149" s="81"/>
      <c r="M1149" s="81"/>
      <c r="N1149" s="81"/>
      <c r="O1149" s="81"/>
      <c r="P1149" s="81"/>
      <c r="Q1149" s="81"/>
      <c r="T1149" s="41"/>
      <c r="U1149" s="42"/>
      <c r="V1149" s="41"/>
    </row>
    <row r="1150" spans="4:22" ht="18.75" customHeight="1" x14ac:dyDescent="0.25">
      <c r="H1150" s="81"/>
      <c r="I1150" s="87"/>
      <c r="J1150" s="70"/>
      <c r="K1150" s="70"/>
      <c r="L1150" s="70"/>
      <c r="M1150" s="70"/>
      <c r="N1150" s="70"/>
      <c r="O1150" s="70"/>
      <c r="P1150" s="88"/>
      <c r="Q1150" s="81"/>
      <c r="T1150" s="41"/>
      <c r="U1150" s="42"/>
      <c r="V1150" s="41"/>
    </row>
    <row r="1151" spans="4:22" ht="18.75" customHeight="1" x14ac:dyDescent="0.25">
      <c r="H1151" s="81"/>
      <c r="I1151" s="89"/>
      <c r="J1151" s="69"/>
      <c r="K1151" s="69"/>
      <c r="L1151" s="69"/>
      <c r="M1151" s="69"/>
      <c r="N1151" s="69"/>
      <c r="O1151" s="69"/>
      <c r="P1151" s="90"/>
      <c r="Q1151" s="81"/>
      <c r="T1151" s="41"/>
      <c r="U1151" s="42"/>
      <c r="V1151" s="41"/>
    </row>
    <row r="1152" spans="4:22" ht="18.75" customHeight="1" x14ac:dyDescent="0.25">
      <c r="H1152" s="81"/>
      <c r="I1152" s="89"/>
      <c r="J1152" s="69"/>
      <c r="K1152" s="69"/>
      <c r="L1152" s="69"/>
      <c r="M1152" s="69"/>
      <c r="N1152" s="69"/>
      <c r="O1152" s="69"/>
      <c r="P1152" s="90"/>
      <c r="Q1152" s="81"/>
      <c r="T1152" s="41"/>
      <c r="U1152" s="42"/>
      <c r="V1152" s="41"/>
    </row>
    <row r="1153" spans="8:22" ht="18.75" customHeight="1" x14ac:dyDescent="0.25">
      <c r="H1153" s="81"/>
      <c r="I1153" s="89"/>
      <c r="J1153" s="76" t="s">
        <v>77</v>
      </c>
      <c r="K1153" s="130" t="str">
        <f>IF(ISERROR(INDEX(BASE!$M$6:$X$35,MATCH(BASE!$K$30,BASE!$M$6:$M$35,0),10)),"",INDEX(BASE!$M$6:$X$35,MATCH(BASE!$K$30,BASE!$M$6:$M$35,0),10))</f>
        <v/>
      </c>
      <c r="L1153" s="130"/>
      <c r="M1153" s="130"/>
      <c r="N1153" s="130"/>
      <c r="O1153" s="76" t="s">
        <v>80</v>
      </c>
      <c r="P1153" s="90"/>
      <c r="Q1153" s="81"/>
      <c r="T1153" s="40"/>
      <c r="U1153" s="42"/>
      <c r="V1153" s="41"/>
    </row>
    <row r="1154" spans="8:22" ht="9.75" customHeight="1" x14ac:dyDescent="0.25">
      <c r="H1154" s="81"/>
      <c r="I1154" s="89"/>
      <c r="J1154" s="69"/>
      <c r="K1154" s="69"/>
      <c r="L1154" s="69"/>
      <c r="M1154" s="69"/>
      <c r="N1154" s="81"/>
      <c r="O1154" s="81"/>
      <c r="P1154" s="90"/>
      <c r="Q1154" s="81"/>
      <c r="T1154" s="41"/>
      <c r="U1154" s="42"/>
      <c r="V1154" s="41"/>
    </row>
    <row r="1155" spans="8:22" ht="18.75" customHeight="1" x14ac:dyDescent="0.25">
      <c r="H1155" s="81"/>
      <c r="I1155" s="89"/>
      <c r="J1155" s="77" t="s">
        <v>79</v>
      </c>
      <c r="K1155" s="76"/>
      <c r="L1155" s="76"/>
      <c r="M1155" s="77" t="s">
        <v>81</v>
      </c>
      <c r="N1155" s="77"/>
      <c r="O1155" s="77"/>
      <c r="P1155" s="90"/>
      <c r="Q1155" s="81"/>
      <c r="T1155" s="41"/>
      <c r="U1155" s="42"/>
      <c r="V1155" s="41"/>
    </row>
    <row r="1156" spans="8:22" ht="9.75" customHeight="1" x14ac:dyDescent="0.25">
      <c r="H1156" s="81"/>
      <c r="I1156" s="89"/>
      <c r="J1156" s="81"/>
      <c r="K1156" s="81"/>
      <c r="L1156" s="81"/>
      <c r="M1156" s="81"/>
      <c r="N1156" s="69"/>
      <c r="O1156" s="69"/>
      <c r="P1156" s="90"/>
      <c r="Q1156" s="81"/>
      <c r="T1156" s="41"/>
      <c r="U1156" s="42"/>
      <c r="V1156" s="41"/>
    </row>
    <row r="1157" spans="8:22" ht="18.75" customHeight="1" x14ac:dyDescent="0.25">
      <c r="H1157" s="81"/>
      <c r="I1157" s="89"/>
      <c r="J1157" s="130" t="str">
        <f>IF(ISERROR(INDEX(BASE!$M$6:$X$35,MATCH(BASE!$K$30,BASE!$M$6:$M$35,0),1)),"",INDEX(BASE!$M$6:$X$35,MATCH(BASE!$K$30,BASE!$M$6:$M$35,0),1))</f>
        <v/>
      </c>
      <c r="K1157" s="130"/>
      <c r="L1157" s="130"/>
      <c r="M1157" s="77" t="s">
        <v>75</v>
      </c>
      <c r="N1157" s="77"/>
      <c r="O1157" s="77"/>
      <c r="P1157" s="90"/>
      <c r="Q1157" s="81"/>
      <c r="T1157" s="41"/>
      <c r="U1157" s="42"/>
      <c r="V1157" s="41"/>
    </row>
    <row r="1158" spans="8:22" ht="9.75" customHeight="1" x14ac:dyDescent="0.25">
      <c r="H1158" s="81"/>
      <c r="I1158" s="89"/>
      <c r="J1158" s="81"/>
      <c r="K1158" s="81"/>
      <c r="L1158" s="81"/>
      <c r="M1158" s="81"/>
      <c r="N1158" s="77"/>
      <c r="O1158" s="77"/>
      <c r="P1158" s="90"/>
      <c r="Q1158" s="81"/>
      <c r="T1158" s="41"/>
      <c r="U1158" s="42"/>
      <c r="V1158" s="41"/>
    </row>
    <row r="1159" spans="8:22" ht="18.75" customHeight="1" x14ac:dyDescent="0.25">
      <c r="H1159" s="81"/>
      <c r="I1159" s="89"/>
      <c r="J1159" s="82" t="s">
        <v>76</v>
      </c>
      <c r="K1159" s="82"/>
      <c r="L1159" s="82"/>
      <c r="M1159" s="82"/>
      <c r="N1159" s="77"/>
      <c r="O1159" s="77"/>
      <c r="P1159" s="90"/>
      <c r="Q1159" s="81"/>
      <c r="T1159" s="41"/>
      <c r="U1159" s="42"/>
      <c r="V1159" s="41"/>
    </row>
    <row r="1160" spans="8:22" ht="9.75" customHeight="1" x14ac:dyDescent="0.25">
      <c r="H1160" s="81"/>
      <c r="I1160" s="89"/>
      <c r="J1160" s="69"/>
      <c r="K1160" s="69"/>
      <c r="L1160" s="69"/>
      <c r="M1160" s="69"/>
      <c r="N1160" s="69"/>
      <c r="O1160" s="69"/>
      <c r="P1160" s="90"/>
      <c r="Q1160" s="81"/>
      <c r="T1160" s="41"/>
      <c r="U1160" s="42"/>
      <c r="V1160" s="41"/>
    </row>
    <row r="1161" spans="8:22" ht="18.75" customHeight="1" x14ac:dyDescent="0.25">
      <c r="H1161" s="81"/>
      <c r="I1161" s="89"/>
      <c r="J1161" s="131" t="str">
        <f>IF(ISERROR(INDEX(BASE!$M$6:$X$35,MATCH(BASE!$K$30,BASE!$M$6:$M$35,0),7)),"",INDEX(BASE!$M$6:$X$35,MATCH(BASE!$K$30,BASE!$M$6:$M$35,0),7))</f>
        <v/>
      </c>
      <c r="K1161" s="131"/>
      <c r="L1161" s="131"/>
      <c r="M1161" s="83"/>
      <c r="N1161" s="69"/>
      <c r="O1161" s="69"/>
      <c r="P1161" s="90"/>
      <c r="Q1161" s="81"/>
      <c r="T1161" s="41"/>
      <c r="U1161" s="42"/>
      <c r="V1161" s="41"/>
    </row>
    <row r="1162" spans="8:22" ht="11.25" customHeight="1" x14ac:dyDescent="0.25">
      <c r="H1162" s="81"/>
      <c r="I1162" s="89"/>
      <c r="J1162" s="81"/>
      <c r="K1162" s="81"/>
      <c r="L1162" s="81"/>
      <c r="M1162" s="81"/>
      <c r="N1162" s="81"/>
      <c r="O1162" s="81"/>
      <c r="P1162" s="90"/>
      <c r="Q1162" s="81"/>
      <c r="T1162" s="41"/>
      <c r="U1162" s="42"/>
      <c r="V1162" s="41"/>
    </row>
    <row r="1163" spans="8:22" ht="18.75" customHeight="1" x14ac:dyDescent="0.25">
      <c r="H1163" s="81"/>
      <c r="I1163" s="89"/>
      <c r="J1163" s="77" t="s">
        <v>102</v>
      </c>
      <c r="K1163" s="77"/>
      <c r="L1163" s="77"/>
      <c r="M1163" s="77"/>
      <c r="N1163" s="69"/>
      <c r="O1163" s="69"/>
      <c r="P1163" s="90"/>
      <c r="Q1163" s="81"/>
      <c r="T1163" s="41"/>
      <c r="U1163" s="42"/>
      <c r="V1163" s="41"/>
    </row>
    <row r="1164" spans="8:22" ht="18.75" customHeight="1" x14ac:dyDescent="0.25">
      <c r="H1164" s="81"/>
      <c r="I1164" s="89"/>
      <c r="J1164" s="132" t="s">
        <v>100</v>
      </c>
      <c r="K1164" s="132"/>
      <c r="L1164" s="71"/>
      <c r="M1164" s="132" t="s">
        <v>101</v>
      </c>
      <c r="N1164" s="132"/>
      <c r="O1164" s="132"/>
      <c r="P1164" s="90"/>
      <c r="Q1164" s="81"/>
      <c r="T1164" s="41"/>
      <c r="U1164" s="42"/>
      <c r="V1164" s="41"/>
    </row>
    <row r="1165" spans="8:22" ht="18.75" customHeight="1" x14ac:dyDescent="0.25">
      <c r="H1165" s="81"/>
      <c r="I1165" s="89"/>
      <c r="J1165" s="128" t="str">
        <f>IF(ISERROR(INDEX(BASE!$M$6:$X$35,MATCH(BASE!$K$30,BASE!$M$6:$M$35,0),9)),"",INDEX(BASE!$M$6:$X$35,MATCH(BASE!$K$30,BASE!$M$6:$M$35,0),9))</f>
        <v/>
      </c>
      <c r="K1165" s="128"/>
      <c r="L1165" s="84"/>
      <c r="M1165" s="129" t="str">
        <f>IF(ISERROR(INDEX(BASE!$M$6:$X$35,MATCH(BASE!$K$30,BASE!$M$6:$M$35,0),8)),"",INDEX(BASE!$M$6:$X$35,MATCH(BASE!$K$30,BASE!$M$6:$M$35,0),8))</f>
        <v/>
      </c>
      <c r="N1165" s="129"/>
      <c r="O1165" s="129"/>
      <c r="P1165" s="90"/>
      <c r="Q1165" s="81"/>
      <c r="T1165" s="41"/>
      <c r="U1165" s="42"/>
      <c r="V1165" s="41"/>
    </row>
    <row r="1166" spans="8:22" ht="18.75" customHeight="1" x14ac:dyDescent="0.25">
      <c r="H1166" s="81"/>
      <c r="I1166" s="89"/>
      <c r="J1166" s="128" t="str">
        <f>IF(ISERROR(INDEX(BASE!$M$6:$X$35,MATCH(BASE!$K$30,BASE!$M$6:$M$35,0),10)),"",INDEX(BASE!$M$6:$X$35,MATCH(BASE!$K$30,BASE!$M$6:$M$35,0),10))</f>
        <v/>
      </c>
      <c r="K1166" s="128"/>
      <c r="L1166" s="84"/>
      <c r="M1166" s="84"/>
      <c r="N1166" s="69"/>
      <c r="O1166" s="69"/>
      <c r="P1166" s="90"/>
      <c r="Q1166" s="81"/>
      <c r="T1166" s="41"/>
      <c r="U1166" s="42"/>
      <c r="V1166" s="41"/>
    </row>
    <row r="1167" spans="8:22" ht="18.75" customHeight="1" x14ac:dyDescent="0.25">
      <c r="H1167" s="81"/>
      <c r="I1167" s="89"/>
      <c r="J1167" s="81"/>
      <c r="K1167" s="81"/>
      <c r="L1167" s="81"/>
      <c r="M1167" s="81"/>
      <c r="N1167" s="81"/>
      <c r="O1167" s="81"/>
      <c r="P1167" s="90"/>
      <c r="Q1167" s="81"/>
      <c r="T1167" s="41"/>
      <c r="U1167" s="42"/>
      <c r="V1167" s="41"/>
    </row>
    <row r="1168" spans="8:22" ht="18.75" customHeight="1" x14ac:dyDescent="0.25">
      <c r="H1168" s="81"/>
      <c r="I1168" s="89"/>
      <c r="J1168" s="69"/>
      <c r="K1168" s="69"/>
      <c r="L1168" s="69"/>
      <c r="M1168" s="69"/>
      <c r="N1168" s="69"/>
      <c r="O1168" s="69"/>
      <c r="P1168" s="90"/>
      <c r="Q1168" s="81"/>
      <c r="T1168" s="41"/>
      <c r="U1168" s="42"/>
      <c r="V1168" s="41"/>
    </row>
    <row r="1169" spans="8:22" ht="26.25" customHeight="1" x14ac:dyDescent="0.25">
      <c r="H1169" s="81"/>
      <c r="I1169" s="89"/>
      <c r="J1169" s="69"/>
      <c r="K1169" s="69"/>
      <c r="L1169" s="69"/>
      <c r="M1169" s="69"/>
      <c r="N1169" s="69"/>
      <c r="O1169" s="69"/>
      <c r="P1169" s="90"/>
      <c r="Q1169" s="81"/>
      <c r="T1169" s="41"/>
      <c r="U1169" s="42"/>
      <c r="V1169" s="41"/>
    </row>
    <row r="1170" spans="8:22" ht="18.75" customHeight="1" x14ac:dyDescent="0.25">
      <c r="H1170" s="81"/>
      <c r="I1170" s="89"/>
      <c r="J1170" s="85"/>
      <c r="K1170" s="85"/>
      <c r="L1170" s="85"/>
      <c r="M1170" s="85"/>
      <c r="N1170" s="69"/>
      <c r="O1170" s="69"/>
      <c r="P1170" s="90"/>
      <c r="Q1170" s="81"/>
      <c r="T1170" s="41"/>
      <c r="U1170" s="42"/>
      <c r="V1170" s="41"/>
    </row>
    <row r="1171" spans="8:22" ht="18.75" customHeight="1" x14ac:dyDescent="0.25">
      <c r="H1171" s="81"/>
      <c r="I1171" s="91"/>
      <c r="J1171" s="86" t="s">
        <v>57</v>
      </c>
      <c r="K1171" s="86"/>
      <c r="L1171" s="86"/>
      <c r="M1171" s="86"/>
      <c r="N1171" s="79"/>
      <c r="O1171" s="79"/>
      <c r="P1171" s="92"/>
      <c r="Q1171" s="81"/>
      <c r="T1171" s="41"/>
      <c r="U1171" s="42"/>
      <c r="V1171" s="41"/>
    </row>
    <row r="1172" spans="8:22" ht="26.25" customHeight="1" x14ac:dyDescent="0.25">
      <c r="H1172" s="81"/>
      <c r="I1172" s="80"/>
      <c r="J1172" s="80"/>
      <c r="K1172" s="80"/>
      <c r="L1172" s="80"/>
      <c r="M1172" s="80"/>
      <c r="N1172" s="80"/>
      <c r="O1172" s="80"/>
      <c r="P1172" s="80"/>
      <c r="Q1172" s="81"/>
      <c r="T1172" s="41"/>
      <c r="U1172" s="42"/>
      <c r="V1172" s="41"/>
    </row>
    <row r="1173" spans="8:22" ht="26.25" customHeight="1" x14ac:dyDescent="0.25">
      <c r="H1173" s="81"/>
      <c r="I1173" s="81"/>
      <c r="J1173" s="81"/>
      <c r="K1173" s="81"/>
      <c r="L1173" s="81"/>
      <c r="M1173" s="81"/>
      <c r="N1173" s="81"/>
      <c r="O1173" s="81"/>
      <c r="P1173" s="81"/>
      <c r="Q1173" s="81"/>
      <c r="T1173" s="41"/>
      <c r="U1173" s="42"/>
      <c r="V1173" s="41"/>
    </row>
    <row r="1174" spans="8:22" ht="18.75" customHeight="1" x14ac:dyDescent="0.25">
      <c r="H1174" s="81"/>
      <c r="I1174" s="87"/>
      <c r="J1174" s="70"/>
      <c r="K1174" s="70"/>
      <c r="L1174" s="70"/>
      <c r="M1174" s="70"/>
      <c r="N1174" s="70"/>
      <c r="O1174" s="70"/>
      <c r="P1174" s="88"/>
      <c r="Q1174" s="81"/>
      <c r="T1174" s="41"/>
      <c r="U1174" s="42"/>
      <c r="V1174" s="41"/>
    </row>
    <row r="1175" spans="8:22" ht="18.75" customHeight="1" x14ac:dyDescent="0.25">
      <c r="H1175" s="81"/>
      <c r="I1175" s="89"/>
      <c r="J1175" s="69"/>
      <c r="K1175" s="69"/>
      <c r="L1175" s="69"/>
      <c r="M1175" s="69"/>
      <c r="N1175" s="69"/>
      <c r="O1175" s="69"/>
      <c r="P1175" s="90"/>
      <c r="Q1175" s="81"/>
      <c r="T1175" s="41"/>
      <c r="U1175" s="42"/>
      <c r="V1175" s="41"/>
    </row>
    <row r="1176" spans="8:22" ht="18.75" customHeight="1" x14ac:dyDescent="0.25">
      <c r="H1176" s="81"/>
      <c r="I1176" s="89"/>
      <c r="J1176" s="69"/>
      <c r="K1176" s="69"/>
      <c r="L1176" s="69"/>
      <c r="M1176" s="69"/>
      <c r="N1176" s="69"/>
      <c r="O1176" s="69"/>
      <c r="P1176" s="90"/>
      <c r="Q1176" s="81"/>
      <c r="T1176" s="41"/>
      <c r="U1176" s="42"/>
      <c r="V1176" s="41"/>
    </row>
    <row r="1177" spans="8:22" ht="18.75" customHeight="1" x14ac:dyDescent="0.25">
      <c r="H1177" s="81"/>
      <c r="I1177" s="89"/>
      <c r="J1177" s="76" t="s">
        <v>77</v>
      </c>
      <c r="K1177" s="130" t="str">
        <f>IF(ISERROR(INDEX(BASE!$M$6:$X$35,MATCH(BASE!$K$31,BASE!$M$6:$M$35,0),10)),"",INDEX(BASE!$M$6:$X$35,MATCH(BASE!$K$31,BASE!$M$6:$M$35,0),10))</f>
        <v/>
      </c>
      <c r="L1177" s="130"/>
      <c r="M1177" s="130"/>
      <c r="N1177" s="130"/>
      <c r="O1177" s="76" t="s">
        <v>80</v>
      </c>
      <c r="P1177" s="90"/>
      <c r="Q1177" s="81"/>
      <c r="T1177" s="41"/>
      <c r="U1177" s="42"/>
      <c r="V1177" s="41"/>
    </row>
    <row r="1178" spans="8:22" ht="9.75" customHeight="1" x14ac:dyDescent="0.25">
      <c r="H1178" s="81"/>
      <c r="I1178" s="89"/>
      <c r="J1178" s="69"/>
      <c r="K1178" s="69"/>
      <c r="L1178" s="69"/>
      <c r="M1178" s="69"/>
      <c r="N1178" s="81"/>
      <c r="O1178" s="81"/>
      <c r="P1178" s="90"/>
      <c r="Q1178" s="81"/>
      <c r="T1178" s="41"/>
      <c r="U1178" s="42"/>
      <c r="V1178" s="41"/>
    </row>
    <row r="1179" spans="8:22" ht="18.75" customHeight="1" x14ac:dyDescent="0.25">
      <c r="H1179" s="81"/>
      <c r="I1179" s="89"/>
      <c r="J1179" s="77" t="s">
        <v>79</v>
      </c>
      <c r="K1179" s="76"/>
      <c r="L1179" s="76"/>
      <c r="M1179" s="77" t="s">
        <v>81</v>
      </c>
      <c r="N1179" s="77"/>
      <c r="O1179" s="77"/>
      <c r="P1179" s="90"/>
      <c r="Q1179" s="81"/>
      <c r="T1179" s="41"/>
      <c r="U1179" s="42"/>
      <c r="V1179" s="41"/>
    </row>
    <row r="1180" spans="8:22" ht="9.75" customHeight="1" x14ac:dyDescent="0.25">
      <c r="H1180" s="81"/>
      <c r="I1180" s="89"/>
      <c r="J1180" s="81"/>
      <c r="K1180" s="81"/>
      <c r="L1180" s="81"/>
      <c r="M1180" s="81"/>
      <c r="N1180" s="69"/>
      <c r="O1180" s="69"/>
      <c r="P1180" s="90"/>
      <c r="Q1180" s="81"/>
      <c r="T1180" s="41"/>
      <c r="U1180" s="42"/>
      <c r="V1180" s="41"/>
    </row>
    <row r="1181" spans="8:22" ht="18.75" customHeight="1" x14ac:dyDescent="0.25">
      <c r="H1181" s="81"/>
      <c r="I1181" s="89"/>
      <c r="J1181" s="130" t="str">
        <f>IF(ISERROR(INDEX(BASE!$M$6:$X$35,MATCH(BASE!$K$31,BASE!$M$6:$M$35,0),1)),"",INDEX(BASE!$M$6:$X$35,MATCH(BASE!$K$31,BASE!$M$6:$M$35,0),1))</f>
        <v/>
      </c>
      <c r="K1181" s="130"/>
      <c r="L1181" s="130"/>
      <c r="M1181" s="77" t="s">
        <v>75</v>
      </c>
      <c r="N1181" s="77"/>
      <c r="O1181" s="77"/>
      <c r="P1181" s="90"/>
      <c r="Q1181" s="81"/>
      <c r="T1181" s="41"/>
      <c r="U1181" s="42"/>
      <c r="V1181" s="41"/>
    </row>
    <row r="1182" spans="8:22" ht="9.75" customHeight="1" x14ac:dyDescent="0.25">
      <c r="H1182" s="81"/>
      <c r="I1182" s="89"/>
      <c r="J1182" s="81"/>
      <c r="K1182" s="81"/>
      <c r="L1182" s="81"/>
      <c r="M1182" s="81"/>
      <c r="N1182" s="77"/>
      <c r="O1182" s="77"/>
      <c r="P1182" s="90"/>
      <c r="Q1182" s="81"/>
      <c r="T1182" s="41"/>
      <c r="U1182" s="42"/>
      <c r="V1182" s="41"/>
    </row>
    <row r="1183" spans="8:22" ht="18.75" customHeight="1" x14ac:dyDescent="0.25">
      <c r="H1183" s="81"/>
      <c r="I1183" s="89"/>
      <c r="J1183" s="82" t="s">
        <v>76</v>
      </c>
      <c r="K1183" s="82"/>
      <c r="L1183" s="82"/>
      <c r="M1183" s="82"/>
      <c r="N1183" s="77"/>
      <c r="O1183" s="77"/>
      <c r="P1183" s="90"/>
      <c r="Q1183" s="81"/>
      <c r="T1183" s="41"/>
      <c r="U1183" s="42"/>
      <c r="V1183" s="41"/>
    </row>
    <row r="1184" spans="8:22" ht="9.75" customHeight="1" x14ac:dyDescent="0.25">
      <c r="H1184" s="81"/>
      <c r="I1184" s="89"/>
      <c r="J1184" s="69"/>
      <c r="K1184" s="69"/>
      <c r="L1184" s="69"/>
      <c r="M1184" s="69"/>
      <c r="N1184" s="69"/>
      <c r="O1184" s="69"/>
      <c r="P1184" s="90"/>
      <c r="Q1184" s="81"/>
      <c r="T1184" s="41"/>
      <c r="U1184" s="42"/>
      <c r="V1184" s="41"/>
    </row>
    <row r="1185" spans="1:42" ht="18.75" customHeight="1" x14ac:dyDescent="0.25">
      <c r="H1185" s="81"/>
      <c r="I1185" s="89"/>
      <c r="J1185" s="131" t="str">
        <f>IF(ISERROR(INDEX(BASE!$M$6:$X$35,MATCH(BASE!$K$31,BASE!$M$6:$M$35,0),7)),"",INDEX(BASE!$M$6:$X$35,MATCH(BASE!$K$31,BASE!$M$6:$M$35,0),7))</f>
        <v/>
      </c>
      <c r="K1185" s="131"/>
      <c r="L1185" s="131"/>
      <c r="M1185" s="83"/>
      <c r="N1185" s="69"/>
      <c r="O1185" s="69"/>
      <c r="P1185" s="90"/>
      <c r="Q1185" s="81"/>
      <c r="T1185" s="41"/>
      <c r="U1185" s="42"/>
      <c r="V1185" s="41"/>
    </row>
    <row r="1186" spans="1:42" ht="11.25" customHeight="1" x14ac:dyDescent="0.25">
      <c r="H1186" s="81"/>
      <c r="I1186" s="89"/>
      <c r="J1186" s="81"/>
      <c r="K1186" s="81"/>
      <c r="L1186" s="81"/>
      <c r="M1186" s="81"/>
      <c r="N1186" s="81"/>
      <c r="O1186" s="81"/>
      <c r="P1186" s="90"/>
      <c r="Q1186" s="81"/>
      <c r="T1186" s="41"/>
      <c r="U1186" s="42"/>
      <c r="V1186" s="41"/>
    </row>
    <row r="1187" spans="1:42" ht="18.75" customHeight="1" x14ac:dyDescent="0.25">
      <c r="H1187" s="81"/>
      <c r="I1187" s="89"/>
      <c r="J1187" s="77" t="s">
        <v>102</v>
      </c>
      <c r="K1187" s="77"/>
      <c r="L1187" s="77"/>
      <c r="M1187" s="77"/>
      <c r="N1187" s="69"/>
      <c r="O1187" s="69"/>
      <c r="P1187" s="90"/>
      <c r="Q1187" s="81"/>
      <c r="T1187" s="41"/>
      <c r="U1187" s="42"/>
      <c r="V1187" s="41"/>
    </row>
    <row r="1188" spans="1:42" ht="18.75" customHeight="1" x14ac:dyDescent="0.25">
      <c r="H1188" s="81"/>
      <c r="I1188" s="89"/>
      <c r="J1188" s="132" t="s">
        <v>100</v>
      </c>
      <c r="K1188" s="132"/>
      <c r="L1188" s="71"/>
      <c r="M1188" s="132" t="s">
        <v>101</v>
      </c>
      <c r="N1188" s="132"/>
      <c r="O1188" s="132"/>
      <c r="P1188" s="90"/>
      <c r="Q1188" s="81"/>
      <c r="T1188" s="41"/>
      <c r="U1188" s="42"/>
      <c r="V1188" s="41"/>
    </row>
    <row r="1189" spans="1:42" ht="18.75" customHeight="1" x14ac:dyDescent="0.25">
      <c r="H1189" s="81"/>
      <c r="I1189" s="89"/>
      <c r="J1189" s="128" t="str">
        <f>IF(ISERROR(INDEX(BASE!$M$6:$X$35,MATCH(BASE!$K$31,BASE!$M$6:$M$35,0),9)),"",INDEX(BASE!$M$6:$X$35,MATCH(BASE!$K$31,BASE!$M$6:$M$35,0),9))</f>
        <v/>
      </c>
      <c r="K1189" s="128"/>
      <c r="L1189" s="84"/>
      <c r="M1189" s="129" t="str">
        <f>IF(ISERROR(INDEX(BASE!$M$6:$X$35,MATCH(BASE!$K$31,BASE!$M$6:$M$35,0),8)),"",INDEX(BASE!$M$6:$X$35,MATCH(BASE!$K$31,BASE!$M$6:$M$35,0),8))</f>
        <v/>
      </c>
      <c r="N1189" s="129"/>
      <c r="O1189" s="129"/>
      <c r="P1189" s="90"/>
      <c r="Q1189" s="81"/>
      <c r="T1189" s="41"/>
      <c r="U1189" s="42"/>
      <c r="V1189" s="41"/>
    </row>
    <row r="1190" spans="1:42" ht="18.75" customHeight="1" x14ac:dyDescent="0.25">
      <c r="H1190" s="81"/>
      <c r="I1190" s="89"/>
      <c r="J1190" s="128" t="str">
        <f>IF(ISERROR(INDEX(BASE!$M$6:$X$35,MATCH(BASE!$K$31,BASE!$M$6:$M$35,0),10)),"",INDEX(BASE!$M$6:$X$35,MATCH(BASE!$K$31,BASE!$M$6:$M$35,0),10))</f>
        <v/>
      </c>
      <c r="K1190" s="128"/>
      <c r="L1190" s="84"/>
      <c r="M1190" s="84"/>
      <c r="N1190" s="69"/>
      <c r="O1190" s="69"/>
      <c r="P1190" s="90"/>
      <c r="Q1190" s="81"/>
      <c r="T1190" s="41"/>
      <c r="U1190" s="42"/>
      <c r="V1190" s="41"/>
    </row>
    <row r="1191" spans="1:42" ht="18.75" customHeight="1" x14ac:dyDescent="0.25">
      <c r="H1191" s="81"/>
      <c r="I1191" s="89"/>
      <c r="J1191" s="81"/>
      <c r="K1191" s="81"/>
      <c r="L1191" s="81"/>
      <c r="M1191" s="81"/>
      <c r="N1191" s="81"/>
      <c r="O1191" s="81"/>
      <c r="P1191" s="90"/>
      <c r="Q1191" s="81"/>
      <c r="T1191" s="41"/>
      <c r="U1191" s="42"/>
      <c r="V1191" s="41"/>
    </row>
    <row r="1192" spans="1:42" ht="18.75" customHeight="1" x14ac:dyDescent="0.25">
      <c r="H1192" s="81"/>
      <c r="I1192" s="89"/>
      <c r="J1192" s="69"/>
      <c r="K1192" s="69"/>
      <c r="L1192" s="69"/>
      <c r="M1192" s="69"/>
      <c r="N1192" s="69"/>
      <c r="O1192" s="69"/>
      <c r="P1192" s="90"/>
      <c r="Q1192" s="81"/>
      <c r="T1192" s="41"/>
      <c r="U1192" s="42"/>
      <c r="V1192" s="41"/>
    </row>
    <row r="1193" spans="1:42" ht="26.25" customHeight="1" x14ac:dyDescent="0.25">
      <c r="H1193" s="81"/>
      <c r="I1193" s="89"/>
      <c r="J1193" s="69"/>
      <c r="K1193" s="69"/>
      <c r="L1193" s="69"/>
      <c r="M1193" s="69"/>
      <c r="N1193" s="69"/>
      <c r="O1193" s="69"/>
      <c r="P1193" s="90"/>
      <c r="Q1193" s="81"/>
      <c r="T1193" s="41"/>
      <c r="U1193" s="42"/>
      <c r="V1193" s="41"/>
    </row>
    <row r="1194" spans="1:42" ht="18.75" customHeight="1" x14ac:dyDescent="0.25">
      <c r="H1194" s="81"/>
      <c r="I1194" s="89"/>
      <c r="J1194" s="85"/>
      <c r="K1194" s="85"/>
      <c r="L1194" s="85"/>
      <c r="M1194" s="85"/>
      <c r="N1194" s="69"/>
      <c r="O1194" s="69"/>
      <c r="P1194" s="90"/>
      <c r="Q1194" s="81"/>
      <c r="T1194" s="41"/>
      <c r="U1194" s="42"/>
      <c r="V1194" s="41"/>
    </row>
    <row r="1195" spans="1:42" ht="18.75" customHeight="1" x14ac:dyDescent="0.25">
      <c r="F1195" s="44"/>
      <c r="H1195" s="81"/>
      <c r="I1195" s="91"/>
      <c r="J1195" s="86" t="s">
        <v>57</v>
      </c>
      <c r="K1195" s="86"/>
      <c r="L1195" s="86"/>
      <c r="M1195" s="86"/>
      <c r="N1195" s="79"/>
      <c r="O1195" s="79"/>
      <c r="P1195" s="92"/>
      <c r="Q1195" s="81"/>
      <c r="T1195" s="41"/>
      <c r="U1195" s="42"/>
      <c r="V1195" s="41"/>
    </row>
    <row r="1196" spans="1:42" ht="18.75" customHeight="1" x14ac:dyDescent="0.25">
      <c r="H1196" s="81"/>
      <c r="I1196" s="81"/>
      <c r="J1196" s="81"/>
      <c r="K1196" s="81"/>
      <c r="L1196" s="81"/>
      <c r="M1196" s="81"/>
      <c r="N1196" s="81"/>
      <c r="O1196" s="81"/>
      <c r="P1196" s="81"/>
      <c r="Q1196" s="81"/>
      <c r="T1196" s="41"/>
      <c r="U1196" s="42"/>
      <c r="V1196" s="41"/>
    </row>
    <row r="1197" spans="1:42" s="4" customFormat="1" ht="18.75" customHeight="1" x14ac:dyDescent="0.25">
      <c r="A1197" s="66"/>
      <c r="B1197" s="25"/>
      <c r="H1197" s="69"/>
      <c r="I1197" s="69"/>
      <c r="J1197" s="69"/>
      <c r="K1197" s="69"/>
      <c r="L1197" s="69"/>
      <c r="M1197" s="69"/>
      <c r="N1197" s="69"/>
      <c r="O1197" s="69"/>
      <c r="P1197" s="69"/>
      <c r="Q1197" s="69"/>
      <c r="T1197" s="40"/>
      <c r="U1197" s="40"/>
      <c r="V1197" s="40"/>
      <c r="AP1197" s="52" t="s">
        <v>88</v>
      </c>
    </row>
    <row r="1198" spans="1:42" ht="18.75" customHeight="1" x14ac:dyDescent="0.25">
      <c r="A1198" s="66"/>
      <c r="B1198" s="25"/>
      <c r="C1198" s="4"/>
      <c r="H1198" s="81"/>
      <c r="I1198" s="87"/>
      <c r="J1198" s="70"/>
      <c r="K1198" s="70"/>
      <c r="L1198" s="70"/>
      <c r="M1198" s="70"/>
      <c r="N1198" s="70"/>
      <c r="O1198" s="70"/>
      <c r="P1198" s="88"/>
      <c r="Q1198" s="81"/>
      <c r="T1198" s="41"/>
      <c r="U1198" s="42"/>
      <c r="V1198" s="41"/>
    </row>
    <row r="1199" spans="1:42" ht="18.75" customHeight="1" x14ac:dyDescent="0.25">
      <c r="A1199" s="66"/>
      <c r="B1199" s="25"/>
      <c r="C1199" s="4"/>
      <c r="H1199" s="81"/>
      <c r="I1199" s="89"/>
      <c r="J1199" s="71" t="s">
        <v>50</v>
      </c>
      <c r="K1199" s="72"/>
      <c r="L1199" s="72"/>
      <c r="M1199" s="72"/>
      <c r="N1199" s="69"/>
      <c r="O1199" s="69"/>
      <c r="P1199" s="90"/>
      <c r="Q1199" s="81"/>
      <c r="T1199" s="41"/>
      <c r="U1199" s="42"/>
      <c r="V1199" s="41"/>
    </row>
    <row r="1200" spans="1:42" ht="11.25" customHeight="1" x14ac:dyDescent="0.25">
      <c r="A1200" s="66"/>
      <c r="B1200" s="25"/>
      <c r="C1200" s="4"/>
      <c r="H1200" s="81"/>
      <c r="I1200" s="89"/>
      <c r="J1200" s="69"/>
      <c r="K1200" s="69"/>
      <c r="L1200" s="69"/>
      <c r="M1200" s="69"/>
      <c r="N1200" s="69"/>
      <c r="O1200" s="69"/>
      <c r="P1200" s="90"/>
      <c r="Q1200" s="81"/>
      <c r="T1200" s="41"/>
      <c r="U1200" s="42"/>
      <c r="V1200" s="41"/>
    </row>
    <row r="1201" spans="1:22" ht="18.75" customHeight="1" x14ac:dyDescent="0.25">
      <c r="A1201" s="66"/>
      <c r="B1201" s="25"/>
      <c r="C1201" s="4"/>
      <c r="H1201" s="81"/>
      <c r="I1201" s="89"/>
      <c r="J1201" s="68" t="str">
        <f>IF(ISERROR(INDEX(BASE!$M$6:$X$35,MATCH(BASE!$K$32,BASE!$M$6:$M$35,0),11)),"",INDEX(BASE!$M$6:$X$35,MATCH(BASE!$K$32,BASE!$M$6:$M$35,0),11))</f>
        <v/>
      </c>
      <c r="K1201" s="73"/>
      <c r="L1201" s="73"/>
      <c r="M1201" s="73"/>
      <c r="N1201" s="69"/>
      <c r="O1201" s="69"/>
      <c r="P1201" s="90"/>
      <c r="Q1201" s="81"/>
      <c r="T1201" s="41"/>
      <c r="U1201" s="42"/>
      <c r="V1201" s="41"/>
    </row>
    <row r="1202" spans="1:22" ht="18.75" customHeight="1" x14ac:dyDescent="0.25">
      <c r="A1202" s="66"/>
      <c r="B1202" s="25"/>
      <c r="C1202" s="4"/>
      <c r="H1202" s="81"/>
      <c r="I1202" s="89"/>
      <c r="J1202" s="69"/>
      <c r="K1202" s="69"/>
      <c r="L1202" s="69"/>
      <c r="M1202" s="69"/>
      <c r="N1202" s="69"/>
      <c r="O1202" s="69"/>
      <c r="P1202" s="90"/>
      <c r="Q1202" s="81"/>
      <c r="T1202" s="41"/>
      <c r="U1202" s="42"/>
      <c r="V1202" s="41"/>
    </row>
    <row r="1203" spans="1:22" ht="18.75" customHeight="1" x14ac:dyDescent="0.3">
      <c r="A1203" s="66"/>
      <c r="B1203" s="25"/>
      <c r="C1203" s="4"/>
      <c r="H1203" s="81"/>
      <c r="I1203" s="89"/>
      <c r="J1203" s="74" t="s">
        <v>99</v>
      </c>
      <c r="K1203" s="74"/>
      <c r="L1203" s="74"/>
      <c r="M1203" s="74"/>
      <c r="N1203" s="69"/>
      <c r="O1203" s="69"/>
      <c r="P1203" s="90"/>
      <c r="Q1203" s="81"/>
      <c r="T1203" s="41"/>
      <c r="U1203" s="42"/>
      <c r="V1203" s="41"/>
    </row>
    <row r="1204" spans="1:22" ht="18.75" customHeight="1" x14ac:dyDescent="0.25">
      <c r="A1204" s="66"/>
      <c r="B1204" s="11"/>
      <c r="C1204" s="4"/>
      <c r="E1204" s="14"/>
      <c r="H1204" s="81"/>
      <c r="I1204" s="89"/>
      <c r="J1204" s="71" t="s">
        <v>98</v>
      </c>
      <c r="K1204" s="71"/>
      <c r="L1204" s="71"/>
      <c r="M1204" s="71"/>
      <c r="N1204" s="69"/>
      <c r="O1204" s="69"/>
      <c r="P1204" s="90"/>
      <c r="Q1204" s="81"/>
      <c r="T1204" s="41"/>
      <c r="U1204" s="42"/>
      <c r="V1204" s="41"/>
    </row>
    <row r="1205" spans="1:22" ht="26.25" customHeight="1" x14ac:dyDescent="0.25">
      <c r="A1205" s="66"/>
      <c r="B1205" s="11"/>
      <c r="C1205" s="4"/>
      <c r="H1205" s="81"/>
      <c r="I1205" s="89"/>
      <c r="J1205" s="72" t="s">
        <v>51</v>
      </c>
      <c r="K1205" s="72"/>
      <c r="L1205" s="72"/>
      <c r="M1205" s="72"/>
      <c r="N1205" s="69"/>
      <c r="O1205" s="69"/>
      <c r="P1205" s="90"/>
      <c r="Q1205" s="81"/>
      <c r="T1205" s="41"/>
      <c r="U1205" s="42"/>
      <c r="V1205" s="41"/>
    </row>
    <row r="1206" spans="1:22" ht="18.75" customHeight="1" x14ac:dyDescent="0.25">
      <c r="A1206" s="66"/>
      <c r="B1206" s="11"/>
      <c r="C1206" s="4"/>
      <c r="H1206" s="81"/>
      <c r="I1206" s="89"/>
      <c r="J1206" s="69"/>
      <c r="K1206" s="69"/>
      <c r="L1206" s="69"/>
      <c r="M1206" s="69"/>
      <c r="N1206" s="69"/>
      <c r="O1206" s="69"/>
      <c r="P1206" s="90"/>
      <c r="Q1206" s="81"/>
      <c r="T1206" s="41"/>
      <c r="U1206" s="42"/>
      <c r="V1206" s="41"/>
    </row>
    <row r="1207" spans="1:22" ht="18.75" customHeight="1" x14ac:dyDescent="0.25">
      <c r="A1207" s="66"/>
      <c r="B1207" s="11"/>
      <c r="C1207" s="4"/>
      <c r="E1207" s="14"/>
      <c r="H1207" s="81"/>
      <c r="I1207" s="89"/>
      <c r="J1207" s="75"/>
      <c r="K1207" s="75"/>
      <c r="L1207" s="75"/>
      <c r="M1207" s="75"/>
      <c r="N1207" s="69"/>
      <c r="O1207" s="69"/>
      <c r="P1207" s="90"/>
      <c r="Q1207" s="81"/>
      <c r="T1207" s="41"/>
      <c r="U1207" s="42"/>
      <c r="V1207" s="41"/>
    </row>
    <row r="1208" spans="1:22" ht="18.75" customHeight="1" x14ac:dyDescent="0.25">
      <c r="A1208" s="66"/>
      <c r="B1208" s="11"/>
      <c r="C1208" s="4"/>
      <c r="H1208" s="81"/>
      <c r="I1208" s="89"/>
      <c r="J1208" s="76"/>
      <c r="K1208" s="76"/>
      <c r="L1208" s="76" t="s">
        <v>52</v>
      </c>
      <c r="M1208" s="136" t="str">
        <f>IF(ISERROR(INDEX(BASE!$M$6:$X$35,MATCH(BASE!$K$32,BASE!$M$6:$M$35,0),3)),"",INDEX(BASE!$M$6:$X$35,MATCH(BASE!$K$32,BASE!$M$6:$M$35,0),3))</f>
        <v/>
      </c>
      <c r="N1208" s="136"/>
      <c r="O1208" s="136"/>
      <c r="P1208" s="90"/>
      <c r="Q1208" s="81"/>
      <c r="T1208" s="41"/>
      <c r="U1208" s="42"/>
      <c r="V1208" s="41"/>
    </row>
    <row r="1209" spans="1:22" ht="18.75" customHeight="1" x14ac:dyDescent="0.25">
      <c r="A1209" s="66"/>
      <c r="B1209" s="11"/>
      <c r="C1209" s="4"/>
      <c r="H1209" s="81"/>
      <c r="I1209" s="89"/>
      <c r="J1209" s="69"/>
      <c r="K1209" s="69"/>
      <c r="L1209" s="69"/>
      <c r="M1209" s="69"/>
      <c r="N1209" s="69"/>
      <c r="O1209" s="69"/>
      <c r="P1209" s="90"/>
      <c r="Q1209" s="81"/>
      <c r="T1209" s="41"/>
      <c r="U1209" s="42"/>
      <c r="V1209" s="41"/>
    </row>
    <row r="1210" spans="1:22" ht="18.75" customHeight="1" x14ac:dyDescent="0.25">
      <c r="A1210" s="66"/>
      <c r="B1210" s="11"/>
      <c r="C1210" s="4"/>
      <c r="E1210" s="14"/>
      <c r="H1210" s="81"/>
      <c r="I1210" s="89"/>
      <c r="J1210" s="76"/>
      <c r="K1210" s="76"/>
      <c r="L1210" s="77" t="s">
        <v>53</v>
      </c>
      <c r="M1210" s="136" t="str">
        <f>IF(ISERROR(INDEX(BASE!$M$6:$X$35,MATCH(BASE!$K$32,BASE!$M$6:$M$35,0),4)),"",INDEX(BASE!$M$6:$X$35,MATCH(BASE!$K$32,BASE!$M$6:$M$35,0),4))</f>
        <v/>
      </c>
      <c r="N1210" s="136"/>
      <c r="O1210" s="136"/>
      <c r="P1210" s="90"/>
      <c r="Q1210" s="81"/>
      <c r="T1210" s="41"/>
      <c r="U1210" s="42"/>
      <c r="V1210" s="41"/>
    </row>
    <row r="1211" spans="1:22" ht="18.75" customHeight="1" x14ac:dyDescent="0.25">
      <c r="A1211" s="66"/>
      <c r="B1211" s="11"/>
      <c r="C1211" s="4"/>
      <c r="H1211" s="81"/>
      <c r="I1211" s="89"/>
      <c r="J1211" s="69"/>
      <c r="K1211" s="69"/>
      <c r="L1211" s="69"/>
      <c r="M1211" s="69"/>
      <c r="N1211" s="69"/>
      <c r="O1211" s="69"/>
      <c r="P1211" s="90"/>
      <c r="Q1211" s="81"/>
      <c r="T1211" s="41"/>
      <c r="U1211" s="42"/>
      <c r="V1211" s="41"/>
    </row>
    <row r="1212" spans="1:22" ht="18.75" customHeight="1" x14ac:dyDescent="0.25">
      <c r="A1212" s="67"/>
      <c r="B1212" s="67"/>
      <c r="C1212" s="4"/>
      <c r="H1212" s="81"/>
      <c r="I1212" s="89"/>
      <c r="J1212" s="76"/>
      <c r="K1212" s="76"/>
      <c r="L1212" s="135" t="s">
        <v>54</v>
      </c>
      <c r="M1212" s="135"/>
      <c r="N1212" s="133" t="str">
        <f>IF(ISERROR(INDEX(BASE!$M$6:$X$35,MATCH(BASE!$K$32,BASE!$M$6:$M$35,0),6)),"",INDEX(BASE!$M$6:$X$35,MATCH(BASE!$K$32,BASE!$M$6:$M$35,0),6))</f>
        <v/>
      </c>
      <c r="O1212" s="133"/>
      <c r="P1212" s="90"/>
      <c r="Q1212" s="81"/>
      <c r="T1212" s="41"/>
      <c r="U1212" s="42"/>
      <c r="V1212" s="41"/>
    </row>
    <row r="1213" spans="1:22" ht="18.75" customHeight="1" x14ac:dyDescent="0.25">
      <c r="A1213" s="67"/>
      <c r="B1213" s="67"/>
      <c r="C1213" s="4"/>
      <c r="E1213" s="14"/>
      <c r="H1213" s="81"/>
      <c r="I1213" s="89"/>
      <c r="J1213" s="69"/>
      <c r="K1213" s="69"/>
      <c r="L1213" s="69"/>
      <c r="M1213" s="69"/>
      <c r="N1213" s="69"/>
      <c r="O1213" s="69"/>
      <c r="P1213" s="90"/>
      <c r="Q1213" s="81"/>
      <c r="T1213" s="41"/>
      <c r="U1213" s="42"/>
      <c r="V1213" s="41"/>
    </row>
    <row r="1214" spans="1:22" ht="23.25" customHeight="1" x14ac:dyDescent="0.3">
      <c r="A1214" s="67"/>
      <c r="B1214" s="67"/>
      <c r="C1214" s="4"/>
      <c r="H1214" s="81"/>
      <c r="I1214" s="89"/>
      <c r="J1214" s="69"/>
      <c r="K1214" s="69"/>
      <c r="L1214" s="78" t="s">
        <v>58</v>
      </c>
      <c r="M1214" s="69"/>
      <c r="N1214" s="78"/>
      <c r="O1214" s="77"/>
      <c r="P1214" s="90"/>
      <c r="Q1214" s="81"/>
      <c r="T1214" s="41"/>
      <c r="U1214" s="42"/>
      <c r="V1214" s="41"/>
    </row>
    <row r="1215" spans="1:22" ht="11.25" customHeight="1" x14ac:dyDescent="0.25">
      <c r="A1215" s="67"/>
      <c r="B1215" s="67"/>
      <c r="C1215" s="4"/>
      <c r="H1215" s="81"/>
      <c r="I1215" s="89"/>
      <c r="J1215" s="69"/>
      <c r="K1215" s="69"/>
      <c r="L1215" s="69"/>
      <c r="M1215" s="69"/>
      <c r="N1215" s="69"/>
      <c r="O1215" s="69"/>
      <c r="P1215" s="90"/>
      <c r="Q1215" s="81"/>
      <c r="T1215" s="41"/>
      <c r="U1215" s="42"/>
      <c r="V1215" s="41"/>
    </row>
    <row r="1216" spans="1:22" ht="23.25" customHeight="1" x14ac:dyDescent="0.3">
      <c r="A1216" s="67"/>
      <c r="B1216" s="67"/>
      <c r="C1216" s="4"/>
      <c r="H1216" s="81"/>
      <c r="I1216" s="89"/>
      <c r="J1216" s="69"/>
      <c r="K1216" s="69"/>
      <c r="L1216" s="134" t="str">
        <f>IF(ISERROR(INDEX(BASE!$M$6:$X$35,MATCH(BASE!$K$32,BASE!$M$6:$M$35,0),12)),"",INDEX(BASE!$M$6:$X$35,MATCH(BASE!$K$32,BASE!$M$6:$M$35,0),12))</f>
        <v/>
      </c>
      <c r="M1216" s="134"/>
      <c r="N1216" s="134"/>
      <c r="O1216" s="134"/>
      <c r="P1216" s="90"/>
      <c r="Q1216" s="81"/>
      <c r="T1216" s="41"/>
      <c r="U1216" s="42"/>
      <c r="V1216" s="41"/>
    </row>
    <row r="1217" spans="1:22" ht="18.75" customHeight="1" x14ac:dyDescent="0.25">
      <c r="A1217" s="67"/>
      <c r="B1217" s="67"/>
      <c r="C1217" s="4"/>
      <c r="H1217" s="81"/>
      <c r="I1217" s="91"/>
      <c r="J1217" s="79"/>
      <c r="K1217" s="79"/>
      <c r="L1217" s="79"/>
      <c r="M1217" s="79"/>
      <c r="N1217" s="79"/>
      <c r="O1217" s="79"/>
      <c r="P1217" s="92"/>
      <c r="Q1217" s="81"/>
      <c r="T1217" s="41"/>
      <c r="U1217" s="42"/>
      <c r="V1217" s="41"/>
    </row>
    <row r="1218" spans="1:22" ht="26.25" customHeight="1" x14ac:dyDescent="0.25">
      <c r="A1218" s="67"/>
      <c r="B1218" s="67"/>
      <c r="C1218" s="4"/>
      <c r="H1218" s="81"/>
      <c r="I1218" s="80"/>
      <c r="J1218" s="80"/>
      <c r="K1218" s="80"/>
      <c r="L1218" s="80"/>
      <c r="M1218" s="80"/>
      <c r="N1218" s="80"/>
      <c r="O1218" s="80"/>
      <c r="P1218" s="80"/>
      <c r="Q1218" s="81"/>
      <c r="T1218" s="41"/>
      <c r="U1218" s="42"/>
      <c r="V1218" s="41"/>
    </row>
    <row r="1219" spans="1:22" ht="26.25" customHeight="1" x14ac:dyDescent="0.25">
      <c r="A1219" s="67"/>
      <c r="B1219" s="67"/>
      <c r="C1219" s="4"/>
      <c r="H1219" s="81"/>
      <c r="I1219" s="81"/>
      <c r="J1219" s="81"/>
      <c r="K1219" s="81"/>
      <c r="L1219" s="81"/>
      <c r="M1219" s="81"/>
      <c r="N1219" s="81"/>
      <c r="O1219" s="81"/>
      <c r="P1219" s="81"/>
      <c r="Q1219" s="81"/>
      <c r="T1219" s="41"/>
      <c r="U1219" s="42"/>
      <c r="V1219" s="41"/>
    </row>
    <row r="1220" spans="1:22" ht="18.75" customHeight="1" x14ac:dyDescent="0.25">
      <c r="A1220" s="67"/>
      <c r="B1220" s="67"/>
      <c r="C1220" s="4"/>
      <c r="H1220" s="81"/>
      <c r="I1220" s="87"/>
      <c r="J1220" s="70"/>
      <c r="K1220" s="70"/>
      <c r="L1220" s="70"/>
      <c r="M1220" s="70"/>
      <c r="N1220" s="70"/>
      <c r="O1220" s="70"/>
      <c r="P1220" s="88"/>
      <c r="Q1220" s="81"/>
      <c r="T1220" s="41"/>
      <c r="U1220" s="42"/>
      <c r="V1220" s="41"/>
    </row>
    <row r="1221" spans="1:22" ht="18" customHeight="1" x14ac:dyDescent="0.25">
      <c r="A1221" s="67"/>
      <c r="B1221" s="67"/>
      <c r="C1221" s="4"/>
      <c r="H1221" s="81"/>
      <c r="I1221" s="89"/>
      <c r="J1221" s="71" t="s">
        <v>50</v>
      </c>
      <c r="K1221" s="71"/>
      <c r="L1221" s="71"/>
      <c r="M1221" s="71"/>
      <c r="N1221" s="69"/>
      <c r="O1221" s="69"/>
      <c r="P1221" s="90"/>
      <c r="Q1221" s="81"/>
      <c r="T1221" s="41"/>
      <c r="U1221" s="42"/>
      <c r="V1221" s="41"/>
    </row>
    <row r="1222" spans="1:22" ht="11.25" customHeight="1" x14ac:dyDescent="0.25">
      <c r="A1222" s="43"/>
      <c r="B1222" s="11"/>
      <c r="H1222" s="81"/>
      <c r="I1222" s="89"/>
      <c r="J1222" s="69"/>
      <c r="K1222" s="69"/>
      <c r="L1222" s="69"/>
      <c r="M1222" s="69"/>
      <c r="N1222" s="69"/>
      <c r="O1222" s="69"/>
      <c r="P1222" s="90"/>
      <c r="Q1222" s="81"/>
      <c r="T1222" s="41"/>
      <c r="U1222" s="42"/>
      <c r="V1222" s="41"/>
    </row>
    <row r="1223" spans="1:22" ht="18.75" customHeight="1" x14ac:dyDescent="0.25">
      <c r="A1223" s="43"/>
      <c r="B1223" s="11"/>
      <c r="H1223" s="81"/>
      <c r="I1223" s="89"/>
      <c r="J1223" s="68" t="str">
        <f>IF(ISERROR(INDEX(BASE!$M$6:$X$35,MATCH(BASE!$K$33,BASE!$M$6:$M$35,0),11)),"",INDEX(BASE!$M$6:$X$35,MATCH(BASE!$K$33,BASE!$M$6:$M$35,0),11))</f>
        <v/>
      </c>
      <c r="K1223" s="73"/>
      <c r="L1223" s="73"/>
      <c r="M1223" s="73"/>
      <c r="N1223" s="69"/>
      <c r="O1223" s="69"/>
      <c r="P1223" s="90"/>
      <c r="Q1223" s="81"/>
      <c r="T1223" s="41"/>
      <c r="U1223" s="42"/>
      <c r="V1223" s="41"/>
    </row>
    <row r="1224" spans="1:22" ht="18.75" customHeight="1" x14ac:dyDescent="0.25">
      <c r="A1224" s="20"/>
      <c r="H1224" s="81"/>
      <c r="I1224" s="89"/>
      <c r="J1224" s="69"/>
      <c r="K1224" s="69"/>
      <c r="L1224" s="69"/>
      <c r="M1224" s="69"/>
      <c r="N1224" s="69"/>
      <c r="O1224" s="69"/>
      <c r="P1224" s="90"/>
      <c r="Q1224" s="81"/>
      <c r="T1224" s="41"/>
      <c r="U1224" s="42"/>
      <c r="V1224" s="41"/>
    </row>
    <row r="1225" spans="1:22" ht="18.75" customHeight="1" x14ac:dyDescent="0.3">
      <c r="A1225" s="20"/>
      <c r="H1225" s="81"/>
      <c r="I1225" s="89"/>
      <c r="J1225" s="74" t="s">
        <v>99</v>
      </c>
      <c r="K1225" s="74"/>
      <c r="L1225" s="74"/>
      <c r="M1225" s="74"/>
      <c r="N1225" s="69"/>
      <c r="O1225" s="69"/>
      <c r="P1225" s="90"/>
      <c r="Q1225" s="81"/>
      <c r="T1225" s="41"/>
      <c r="U1225" s="42"/>
      <c r="V1225" s="41"/>
    </row>
    <row r="1226" spans="1:22" ht="18.75" customHeight="1" x14ac:dyDescent="0.25">
      <c r="A1226" s="20"/>
      <c r="H1226" s="81"/>
      <c r="I1226" s="89"/>
      <c r="J1226" s="71" t="s">
        <v>98</v>
      </c>
      <c r="K1226" s="71"/>
      <c r="L1226" s="71"/>
      <c r="M1226" s="71"/>
      <c r="N1226" s="69"/>
      <c r="O1226" s="69"/>
      <c r="P1226" s="90"/>
      <c r="Q1226" s="81"/>
      <c r="T1226" s="41"/>
      <c r="U1226" s="42"/>
      <c r="V1226" s="41"/>
    </row>
    <row r="1227" spans="1:22" ht="26.25" customHeight="1" x14ac:dyDescent="0.25">
      <c r="H1227" s="81"/>
      <c r="I1227" s="89"/>
      <c r="J1227" s="72" t="s">
        <v>51</v>
      </c>
      <c r="K1227" s="72"/>
      <c r="L1227" s="72"/>
      <c r="M1227" s="72"/>
      <c r="N1227" s="69"/>
      <c r="O1227" s="69"/>
      <c r="P1227" s="90"/>
      <c r="Q1227" s="81"/>
      <c r="T1227" s="41"/>
      <c r="U1227" s="42"/>
      <c r="V1227" s="41"/>
    </row>
    <row r="1228" spans="1:22" ht="18.75" customHeight="1" x14ac:dyDescent="0.25">
      <c r="H1228" s="81"/>
      <c r="I1228" s="89"/>
      <c r="J1228" s="72"/>
      <c r="K1228" s="69"/>
      <c r="L1228" s="69"/>
      <c r="M1228" s="69"/>
      <c r="N1228" s="69"/>
      <c r="O1228" s="69"/>
      <c r="P1228" s="90"/>
      <c r="Q1228" s="81"/>
      <c r="T1228" s="41"/>
      <c r="U1228" s="42"/>
      <c r="V1228" s="41"/>
    </row>
    <row r="1229" spans="1:22" ht="18.75" customHeight="1" x14ac:dyDescent="0.25">
      <c r="H1229" s="81"/>
      <c r="I1229" s="89"/>
      <c r="J1229" s="69"/>
      <c r="K1229" s="69"/>
      <c r="L1229" s="69"/>
      <c r="M1229" s="69"/>
      <c r="N1229" s="69"/>
      <c r="O1229" s="69"/>
      <c r="P1229" s="90"/>
      <c r="Q1229" s="81"/>
      <c r="T1229" s="41"/>
      <c r="U1229" s="42"/>
      <c r="V1229" s="41"/>
    </row>
    <row r="1230" spans="1:22" ht="18.75" customHeight="1" x14ac:dyDescent="0.25">
      <c r="H1230" s="81"/>
      <c r="I1230" s="89"/>
      <c r="J1230" s="76"/>
      <c r="K1230" s="76"/>
      <c r="L1230" s="76" t="s">
        <v>52</v>
      </c>
      <c r="M1230" s="136" t="str">
        <f>IF(ISERROR(INDEX(BASE!$M$6:$X$35,MATCH(BASE!$K$33,BASE!$M$6:$M$35,0),3)),"",INDEX(BASE!$M$6:$X$35,MATCH(BASE!$K$33,BASE!$M$6:$M$35,0),3))</f>
        <v/>
      </c>
      <c r="N1230" s="136"/>
      <c r="O1230" s="136"/>
      <c r="P1230" s="90"/>
      <c r="Q1230" s="81"/>
      <c r="T1230" s="41"/>
      <c r="U1230" s="42"/>
      <c r="V1230" s="41"/>
    </row>
    <row r="1231" spans="1:22" ht="18.75" customHeight="1" x14ac:dyDescent="0.25">
      <c r="H1231" s="81"/>
      <c r="I1231" s="89"/>
      <c r="J1231" s="69"/>
      <c r="K1231" s="69"/>
      <c r="L1231" s="69"/>
      <c r="M1231" s="69"/>
      <c r="N1231" s="69"/>
      <c r="O1231" s="69"/>
      <c r="P1231" s="90"/>
      <c r="Q1231" s="81"/>
      <c r="T1231" s="41"/>
      <c r="U1231" s="42"/>
      <c r="V1231" s="41"/>
    </row>
    <row r="1232" spans="1:22" ht="18.75" customHeight="1" x14ac:dyDescent="0.25">
      <c r="H1232" s="81"/>
      <c r="I1232" s="89"/>
      <c r="J1232" s="76"/>
      <c r="K1232" s="76"/>
      <c r="L1232" s="77" t="s">
        <v>53</v>
      </c>
      <c r="M1232" s="136" t="str">
        <f>IF(ISERROR(INDEX(BASE!$M$6:$X$35,MATCH(BASE!$K$33,BASE!$M$6:$M$35,0),4)),"",INDEX(BASE!$M$6:$X$35,MATCH(BASE!$K$33,BASE!$M$6:$M$35,0),4))</f>
        <v/>
      </c>
      <c r="N1232" s="136"/>
      <c r="O1232" s="136"/>
      <c r="P1232" s="90"/>
      <c r="Q1232" s="81"/>
      <c r="T1232" s="41"/>
      <c r="U1232" s="42"/>
      <c r="V1232" s="41"/>
    </row>
    <row r="1233" spans="4:22" ht="18.75" customHeight="1" x14ac:dyDescent="0.25">
      <c r="H1233" s="81"/>
      <c r="I1233" s="89"/>
      <c r="J1233" s="69"/>
      <c r="K1233" s="69"/>
      <c r="L1233" s="69"/>
      <c r="M1233" s="69"/>
      <c r="N1233" s="69"/>
      <c r="O1233" s="69"/>
      <c r="P1233" s="90"/>
      <c r="Q1233" s="81"/>
      <c r="T1233" s="41"/>
      <c r="U1233" s="42"/>
      <c r="V1233" s="41"/>
    </row>
    <row r="1234" spans="4:22" ht="18.75" customHeight="1" x14ac:dyDescent="0.3">
      <c r="D1234" s="4"/>
      <c r="E1234" s="54"/>
      <c r="H1234" s="81"/>
      <c r="I1234" s="89"/>
      <c r="J1234" s="76"/>
      <c r="K1234" s="76"/>
      <c r="L1234" s="77" t="s">
        <v>54</v>
      </c>
      <c r="M1234" s="76"/>
      <c r="N1234" s="133" t="str">
        <f>IF(ISERROR(INDEX(BASE!$M$6:$X$35,MATCH(BASE!$K$33,BASE!$M$6:$M$35,0),6)),"",INDEX(BASE!$M$6:$X$35,MATCH(BASE!$K$33,BASE!$M$6:$M$35,0),6))</f>
        <v/>
      </c>
      <c r="O1234" s="133"/>
      <c r="P1234" s="90"/>
      <c r="Q1234" s="81"/>
      <c r="T1234" s="41"/>
      <c r="U1234" s="42"/>
      <c r="V1234" s="41"/>
    </row>
    <row r="1235" spans="4:22" ht="18.75" customHeight="1" x14ac:dyDescent="0.3">
      <c r="D1235" s="4"/>
      <c r="E1235" s="55"/>
      <c r="H1235" s="81"/>
      <c r="I1235" s="89"/>
      <c r="J1235" s="69"/>
      <c r="K1235" s="69"/>
      <c r="L1235" s="69"/>
      <c r="M1235" s="69"/>
      <c r="N1235" s="69"/>
      <c r="O1235" s="69"/>
      <c r="P1235" s="90"/>
      <c r="Q1235" s="81"/>
      <c r="T1235" s="41"/>
      <c r="U1235" s="42"/>
      <c r="V1235" s="41"/>
    </row>
    <row r="1236" spans="4:22" ht="23.25" customHeight="1" x14ac:dyDescent="0.3">
      <c r="D1236" s="56"/>
      <c r="E1236" s="57"/>
      <c r="H1236" s="81"/>
      <c r="I1236" s="89"/>
      <c r="J1236" s="69"/>
      <c r="K1236" s="69"/>
      <c r="L1236" s="78" t="s">
        <v>58</v>
      </c>
      <c r="M1236" s="69"/>
      <c r="N1236" s="78"/>
      <c r="O1236" s="77"/>
      <c r="P1236" s="90"/>
      <c r="Q1236" s="81"/>
      <c r="T1236" s="41"/>
      <c r="U1236" s="42"/>
      <c r="V1236" s="41"/>
    </row>
    <row r="1237" spans="4:22" ht="11.25" customHeight="1" x14ac:dyDescent="0.25">
      <c r="D1237" s="4"/>
      <c r="E1237" s="4"/>
      <c r="H1237" s="81"/>
      <c r="I1237" s="89"/>
      <c r="J1237" s="69"/>
      <c r="K1237" s="69"/>
      <c r="L1237" s="69"/>
      <c r="M1237" s="69"/>
      <c r="N1237" s="69"/>
      <c r="O1237" s="69"/>
      <c r="P1237" s="90"/>
      <c r="Q1237" s="81"/>
      <c r="T1237" s="41"/>
      <c r="U1237" s="42"/>
      <c r="V1237" s="41"/>
    </row>
    <row r="1238" spans="4:22" ht="23.25" customHeight="1" x14ac:dyDescent="0.3">
      <c r="D1238" s="56"/>
      <c r="E1238" s="57"/>
      <c r="H1238" s="81"/>
      <c r="I1238" s="89"/>
      <c r="J1238" s="69"/>
      <c r="K1238" s="69"/>
      <c r="L1238" s="134" t="str">
        <f>IF(ISERROR(INDEX(BASE!$M$6:$X$35,MATCH(BASE!$K$33,BASE!$M$6:$M$35,0),12)),"",INDEX(BASE!$M$6:$X$35,MATCH(BASE!$K$33,BASE!$M$6:$M$35,0),12))</f>
        <v/>
      </c>
      <c r="M1238" s="134"/>
      <c r="N1238" s="134"/>
      <c r="O1238" s="134"/>
      <c r="P1238" s="90"/>
      <c r="Q1238" s="81"/>
      <c r="T1238" s="41"/>
      <c r="U1238" s="42"/>
      <c r="V1238" s="41"/>
    </row>
    <row r="1239" spans="4:22" ht="18.75" customHeight="1" x14ac:dyDescent="0.25">
      <c r="H1239" s="81"/>
      <c r="I1239" s="91"/>
      <c r="J1239" s="79"/>
      <c r="K1239" s="79"/>
      <c r="L1239" s="79"/>
      <c r="M1239" s="79"/>
      <c r="N1239" s="79"/>
      <c r="O1239" s="79"/>
      <c r="P1239" s="92"/>
      <c r="Q1239" s="81"/>
      <c r="T1239" s="41"/>
      <c r="U1239" s="42"/>
      <c r="V1239" s="41"/>
    </row>
    <row r="1240" spans="4:22" ht="18.75" customHeight="1" x14ac:dyDescent="0.25">
      <c r="H1240" s="81"/>
      <c r="I1240" s="81"/>
      <c r="J1240" s="81"/>
      <c r="K1240" s="81"/>
      <c r="L1240" s="81"/>
      <c r="M1240" s="81"/>
      <c r="N1240" s="81"/>
      <c r="O1240" s="81"/>
      <c r="P1240" s="81"/>
      <c r="Q1240" s="81"/>
      <c r="T1240" s="41"/>
      <c r="U1240" s="42"/>
      <c r="V1240" s="41"/>
    </row>
    <row r="1241" spans="4:22" ht="18.75" customHeight="1" x14ac:dyDescent="0.25">
      <c r="H1241" s="81"/>
      <c r="I1241" s="81"/>
      <c r="J1241" s="81"/>
      <c r="K1241" s="81"/>
      <c r="L1241" s="81"/>
      <c r="M1241" s="81"/>
      <c r="N1241" s="81"/>
      <c r="O1241" s="81"/>
      <c r="P1241" s="81"/>
      <c r="Q1241" s="81"/>
      <c r="T1241" s="41"/>
      <c r="U1241" s="42"/>
      <c r="V1241" s="41"/>
    </row>
    <row r="1242" spans="4:22" ht="18.75" customHeight="1" x14ac:dyDescent="0.25">
      <c r="H1242" s="81"/>
      <c r="I1242" s="87"/>
      <c r="J1242" s="70"/>
      <c r="K1242" s="70"/>
      <c r="L1242" s="70"/>
      <c r="M1242" s="70"/>
      <c r="N1242" s="70"/>
      <c r="O1242" s="70"/>
      <c r="P1242" s="88"/>
      <c r="Q1242" s="81"/>
      <c r="T1242" s="41"/>
      <c r="U1242" s="42"/>
      <c r="V1242" s="41"/>
    </row>
    <row r="1243" spans="4:22" ht="18.75" customHeight="1" x14ac:dyDescent="0.25">
      <c r="H1243" s="81"/>
      <c r="I1243" s="89"/>
      <c r="J1243" s="69"/>
      <c r="K1243" s="69"/>
      <c r="L1243" s="69"/>
      <c r="M1243" s="69"/>
      <c r="N1243" s="69"/>
      <c r="O1243" s="69"/>
      <c r="P1243" s="90"/>
      <c r="Q1243" s="81"/>
      <c r="T1243" s="41"/>
      <c r="U1243" s="42"/>
      <c r="V1243" s="41"/>
    </row>
    <row r="1244" spans="4:22" ht="18.75" customHeight="1" x14ac:dyDescent="0.25">
      <c r="H1244" s="81"/>
      <c r="I1244" s="89"/>
      <c r="J1244" s="69"/>
      <c r="K1244" s="69"/>
      <c r="L1244" s="69"/>
      <c r="M1244" s="69"/>
      <c r="N1244" s="69"/>
      <c r="O1244" s="69"/>
      <c r="P1244" s="90"/>
      <c r="Q1244" s="81"/>
      <c r="T1244" s="41"/>
      <c r="U1244" s="42"/>
      <c r="V1244" s="41"/>
    </row>
    <row r="1245" spans="4:22" ht="18.75" customHeight="1" x14ac:dyDescent="0.25">
      <c r="H1245" s="81"/>
      <c r="I1245" s="89"/>
      <c r="J1245" s="76" t="s">
        <v>77</v>
      </c>
      <c r="K1245" s="130" t="str">
        <f>IF(ISERROR(INDEX(BASE!$M$6:$X$35,MATCH(BASE!$K$32,BASE!$M$6:$M$35,0),10)),"",INDEX(BASE!$M$6:$X$35,MATCH(BASE!$K$32,BASE!$M$6:$M$35,0),10))</f>
        <v/>
      </c>
      <c r="L1245" s="130"/>
      <c r="M1245" s="130"/>
      <c r="N1245" s="130"/>
      <c r="O1245" s="76" t="s">
        <v>80</v>
      </c>
      <c r="P1245" s="90"/>
      <c r="Q1245" s="81"/>
      <c r="T1245" s="40"/>
      <c r="U1245" s="42"/>
      <c r="V1245" s="41"/>
    </row>
    <row r="1246" spans="4:22" ht="9.75" customHeight="1" x14ac:dyDescent="0.25">
      <c r="H1246" s="81"/>
      <c r="I1246" s="89"/>
      <c r="J1246" s="69"/>
      <c r="K1246" s="69"/>
      <c r="L1246" s="69"/>
      <c r="M1246" s="69"/>
      <c r="N1246" s="81"/>
      <c r="O1246" s="81"/>
      <c r="P1246" s="90"/>
      <c r="Q1246" s="81"/>
      <c r="T1246" s="41"/>
      <c r="U1246" s="42"/>
      <c r="V1246" s="41"/>
    </row>
    <row r="1247" spans="4:22" ht="18.75" customHeight="1" x14ac:dyDescent="0.25">
      <c r="H1247" s="81"/>
      <c r="I1247" s="89"/>
      <c r="J1247" s="77" t="s">
        <v>79</v>
      </c>
      <c r="K1247" s="76"/>
      <c r="L1247" s="76"/>
      <c r="M1247" s="77" t="s">
        <v>81</v>
      </c>
      <c r="N1247" s="77"/>
      <c r="O1247" s="77"/>
      <c r="P1247" s="90"/>
      <c r="Q1247" s="81"/>
      <c r="T1247" s="41"/>
      <c r="U1247" s="42"/>
      <c r="V1247" s="41"/>
    </row>
    <row r="1248" spans="4:22" ht="9.75" customHeight="1" x14ac:dyDescent="0.25">
      <c r="H1248" s="81"/>
      <c r="I1248" s="89"/>
      <c r="J1248" s="81"/>
      <c r="K1248" s="81"/>
      <c r="L1248" s="81"/>
      <c r="M1248" s="81"/>
      <c r="N1248" s="69"/>
      <c r="O1248" s="69"/>
      <c r="P1248" s="90"/>
      <c r="Q1248" s="81"/>
      <c r="T1248" s="41"/>
      <c r="U1248" s="42"/>
      <c r="V1248" s="41"/>
    </row>
    <row r="1249" spans="8:22" ht="18.75" customHeight="1" x14ac:dyDescent="0.25">
      <c r="H1249" s="81"/>
      <c r="I1249" s="89"/>
      <c r="J1249" s="130" t="str">
        <f>IF(ISERROR(INDEX(BASE!$M$6:$X$35,MATCH(BASE!$K$32,BASE!$M$6:$M$35,0),1)),"",INDEX(BASE!$M$6:$X$35,MATCH(BASE!$K$32,BASE!$M$6:$M$35,0),1))</f>
        <v/>
      </c>
      <c r="K1249" s="130"/>
      <c r="L1249" s="130"/>
      <c r="M1249" s="77" t="s">
        <v>75</v>
      </c>
      <c r="N1249" s="77"/>
      <c r="O1249" s="77"/>
      <c r="P1249" s="90"/>
      <c r="Q1249" s="81"/>
      <c r="T1249" s="41"/>
      <c r="U1249" s="42"/>
      <c r="V1249" s="41"/>
    </row>
    <row r="1250" spans="8:22" ht="9.75" customHeight="1" x14ac:dyDescent="0.25">
      <c r="H1250" s="81"/>
      <c r="I1250" s="89"/>
      <c r="J1250" s="81"/>
      <c r="K1250" s="81"/>
      <c r="L1250" s="81"/>
      <c r="M1250" s="81"/>
      <c r="N1250" s="77"/>
      <c r="O1250" s="77"/>
      <c r="P1250" s="90"/>
      <c r="Q1250" s="81"/>
      <c r="T1250" s="41"/>
      <c r="U1250" s="42"/>
      <c r="V1250" s="41"/>
    </row>
    <row r="1251" spans="8:22" ht="18.75" customHeight="1" x14ac:dyDescent="0.25">
      <c r="H1251" s="81"/>
      <c r="I1251" s="89"/>
      <c r="J1251" s="82" t="s">
        <v>76</v>
      </c>
      <c r="K1251" s="82"/>
      <c r="L1251" s="82"/>
      <c r="M1251" s="82"/>
      <c r="N1251" s="77"/>
      <c r="O1251" s="77"/>
      <c r="P1251" s="90"/>
      <c r="Q1251" s="81"/>
      <c r="T1251" s="41"/>
      <c r="U1251" s="42"/>
      <c r="V1251" s="41"/>
    </row>
    <row r="1252" spans="8:22" ht="9.75" customHeight="1" x14ac:dyDescent="0.25">
      <c r="H1252" s="81"/>
      <c r="I1252" s="89"/>
      <c r="J1252" s="69"/>
      <c r="K1252" s="69"/>
      <c r="L1252" s="69"/>
      <c r="M1252" s="69"/>
      <c r="N1252" s="69"/>
      <c r="O1252" s="69"/>
      <c r="P1252" s="90"/>
      <c r="Q1252" s="81"/>
      <c r="T1252" s="41"/>
      <c r="U1252" s="42"/>
      <c r="V1252" s="41"/>
    </row>
    <row r="1253" spans="8:22" ht="18.75" customHeight="1" x14ac:dyDescent="0.25">
      <c r="H1253" s="81"/>
      <c r="I1253" s="89"/>
      <c r="J1253" s="131" t="str">
        <f>IF(ISERROR(INDEX(BASE!$M$6:$X$35,MATCH(BASE!$K$32,BASE!$M$6:$M$35,0),7)),"",INDEX(BASE!$M$6:$X$35,MATCH(BASE!$K$32,BASE!$M$6:$M$35,0),7))</f>
        <v/>
      </c>
      <c r="K1253" s="131"/>
      <c r="L1253" s="131"/>
      <c r="M1253" s="83"/>
      <c r="N1253" s="69"/>
      <c r="O1253" s="69"/>
      <c r="P1253" s="90"/>
      <c r="Q1253" s="81"/>
      <c r="T1253" s="41"/>
      <c r="U1253" s="42"/>
      <c r="V1253" s="41"/>
    </row>
    <row r="1254" spans="8:22" ht="11.25" customHeight="1" x14ac:dyDescent="0.25">
      <c r="H1254" s="81"/>
      <c r="I1254" s="89"/>
      <c r="J1254" s="81"/>
      <c r="K1254" s="81"/>
      <c r="L1254" s="81"/>
      <c r="M1254" s="81"/>
      <c r="N1254" s="81"/>
      <c r="O1254" s="81"/>
      <c r="P1254" s="90"/>
      <c r="Q1254" s="81"/>
      <c r="T1254" s="41"/>
      <c r="U1254" s="42"/>
      <c r="V1254" s="41"/>
    </row>
    <row r="1255" spans="8:22" ht="18.75" customHeight="1" x14ac:dyDescent="0.25">
      <c r="H1255" s="81"/>
      <c r="I1255" s="89"/>
      <c r="J1255" s="77" t="s">
        <v>102</v>
      </c>
      <c r="K1255" s="77"/>
      <c r="L1255" s="77"/>
      <c r="M1255" s="77"/>
      <c r="N1255" s="69"/>
      <c r="O1255" s="69"/>
      <c r="P1255" s="90"/>
      <c r="Q1255" s="81"/>
      <c r="T1255" s="41"/>
      <c r="U1255" s="42"/>
      <c r="V1255" s="41"/>
    </row>
    <row r="1256" spans="8:22" ht="18.75" customHeight="1" x14ac:dyDescent="0.25">
      <c r="H1256" s="81"/>
      <c r="I1256" s="89"/>
      <c r="J1256" s="132" t="s">
        <v>100</v>
      </c>
      <c r="K1256" s="132"/>
      <c r="L1256" s="71"/>
      <c r="M1256" s="132" t="s">
        <v>101</v>
      </c>
      <c r="N1256" s="132"/>
      <c r="O1256" s="132"/>
      <c r="P1256" s="90"/>
      <c r="Q1256" s="81"/>
      <c r="T1256" s="41"/>
      <c r="U1256" s="42"/>
      <c r="V1256" s="41"/>
    </row>
    <row r="1257" spans="8:22" ht="18.75" customHeight="1" x14ac:dyDescent="0.25">
      <c r="H1257" s="81"/>
      <c r="I1257" s="89"/>
      <c r="J1257" s="128" t="str">
        <f>IF(ISERROR(INDEX(BASE!$M$6:$X$35,MATCH(BASE!$K$32,BASE!$M$6:$M$35,0),9)),"",INDEX(BASE!$M$6:$X$35,MATCH(BASE!$K$32,BASE!$M$6:$M$35,0),9))</f>
        <v/>
      </c>
      <c r="K1257" s="128"/>
      <c r="L1257" s="84"/>
      <c r="M1257" s="129" t="str">
        <f>IF(ISERROR(INDEX(BASE!$M$6:$X$35,MATCH(BASE!$K$32,BASE!$M$6:$M$35,0),8)),"",INDEX(BASE!$M$6:$X$35,MATCH(BASE!$K$32,BASE!$M$6:$M$35,0),8))</f>
        <v/>
      </c>
      <c r="N1257" s="129"/>
      <c r="O1257" s="129"/>
      <c r="P1257" s="90"/>
      <c r="Q1257" s="81"/>
      <c r="T1257" s="41"/>
      <c r="U1257" s="42"/>
      <c r="V1257" s="41"/>
    </row>
    <row r="1258" spans="8:22" ht="18.75" customHeight="1" x14ac:dyDescent="0.25">
      <c r="H1258" s="81"/>
      <c r="I1258" s="89"/>
      <c r="J1258" s="128" t="str">
        <f>IF(ISERROR(INDEX(BASE!$M$6:$X$35,MATCH(BASE!$K$32,BASE!$M$6:$M$35,0),10)),"",INDEX(BASE!$M$6:$X$35,MATCH(BASE!$K$32,BASE!$M$6:$M$35,0),10))</f>
        <v/>
      </c>
      <c r="K1258" s="128"/>
      <c r="L1258" s="84"/>
      <c r="M1258" s="84"/>
      <c r="N1258" s="69"/>
      <c r="O1258" s="69"/>
      <c r="P1258" s="90"/>
      <c r="Q1258" s="81"/>
      <c r="T1258" s="41"/>
      <c r="U1258" s="42"/>
      <c r="V1258" s="41"/>
    </row>
    <row r="1259" spans="8:22" ht="18.75" customHeight="1" x14ac:dyDescent="0.25">
      <c r="H1259" s="81"/>
      <c r="I1259" s="89"/>
      <c r="J1259" s="81"/>
      <c r="K1259" s="81"/>
      <c r="L1259" s="81"/>
      <c r="M1259" s="81"/>
      <c r="N1259" s="81"/>
      <c r="O1259" s="81"/>
      <c r="P1259" s="90"/>
      <c r="Q1259" s="81"/>
      <c r="T1259" s="41"/>
      <c r="U1259" s="42"/>
      <c r="V1259" s="41"/>
    </row>
    <row r="1260" spans="8:22" ht="18.75" customHeight="1" x14ac:dyDescent="0.25">
      <c r="H1260" s="81"/>
      <c r="I1260" s="89"/>
      <c r="J1260" s="69"/>
      <c r="K1260" s="69"/>
      <c r="L1260" s="69"/>
      <c r="M1260" s="69"/>
      <c r="N1260" s="69"/>
      <c r="O1260" s="69"/>
      <c r="P1260" s="90"/>
      <c r="Q1260" s="81"/>
      <c r="T1260" s="41"/>
      <c r="U1260" s="42"/>
      <c r="V1260" s="41"/>
    </row>
    <row r="1261" spans="8:22" ht="26.25" customHeight="1" x14ac:dyDescent="0.25">
      <c r="H1261" s="81"/>
      <c r="I1261" s="89"/>
      <c r="J1261" s="69"/>
      <c r="K1261" s="69"/>
      <c r="L1261" s="69"/>
      <c r="M1261" s="69"/>
      <c r="N1261" s="69"/>
      <c r="O1261" s="69"/>
      <c r="P1261" s="90"/>
      <c r="Q1261" s="81"/>
      <c r="T1261" s="41"/>
      <c r="U1261" s="42"/>
      <c r="V1261" s="41"/>
    </row>
    <row r="1262" spans="8:22" ht="18.75" customHeight="1" x14ac:dyDescent="0.25">
      <c r="H1262" s="81"/>
      <c r="I1262" s="89"/>
      <c r="J1262" s="85"/>
      <c r="K1262" s="85"/>
      <c r="L1262" s="85"/>
      <c r="M1262" s="85"/>
      <c r="N1262" s="69"/>
      <c r="O1262" s="69"/>
      <c r="P1262" s="90"/>
      <c r="Q1262" s="81"/>
      <c r="T1262" s="41"/>
      <c r="U1262" s="42"/>
      <c r="V1262" s="41"/>
    </row>
    <row r="1263" spans="8:22" ht="18.75" customHeight="1" x14ac:dyDescent="0.25">
      <c r="H1263" s="81"/>
      <c r="I1263" s="91"/>
      <c r="J1263" s="86" t="s">
        <v>57</v>
      </c>
      <c r="K1263" s="86"/>
      <c r="L1263" s="86"/>
      <c r="M1263" s="86"/>
      <c r="N1263" s="79"/>
      <c r="O1263" s="79"/>
      <c r="P1263" s="92"/>
      <c r="Q1263" s="81"/>
      <c r="T1263" s="41"/>
      <c r="U1263" s="42"/>
      <c r="V1263" s="41"/>
    </row>
    <row r="1264" spans="8:22" ht="26.25" customHeight="1" x14ac:dyDescent="0.25">
      <c r="H1264" s="81"/>
      <c r="I1264" s="80"/>
      <c r="J1264" s="80"/>
      <c r="K1264" s="80"/>
      <c r="L1264" s="80"/>
      <c r="M1264" s="80"/>
      <c r="N1264" s="80"/>
      <c r="O1264" s="80"/>
      <c r="P1264" s="80"/>
      <c r="Q1264" s="81"/>
      <c r="T1264" s="41"/>
      <c r="U1264" s="42"/>
      <c r="V1264" s="41"/>
    </row>
    <row r="1265" spans="8:22" ht="26.25" customHeight="1" x14ac:dyDescent="0.25">
      <c r="H1265" s="81"/>
      <c r="I1265" s="81"/>
      <c r="J1265" s="81"/>
      <c r="K1265" s="81"/>
      <c r="L1265" s="81"/>
      <c r="M1265" s="81"/>
      <c r="N1265" s="81"/>
      <c r="O1265" s="81"/>
      <c r="P1265" s="81"/>
      <c r="Q1265" s="81"/>
      <c r="T1265" s="41"/>
      <c r="U1265" s="42"/>
      <c r="V1265" s="41"/>
    </row>
    <row r="1266" spans="8:22" ht="18.75" customHeight="1" x14ac:dyDescent="0.25">
      <c r="H1266" s="81"/>
      <c r="I1266" s="87"/>
      <c r="J1266" s="70"/>
      <c r="K1266" s="70"/>
      <c r="L1266" s="70"/>
      <c r="M1266" s="70"/>
      <c r="N1266" s="70"/>
      <c r="O1266" s="70"/>
      <c r="P1266" s="88"/>
      <c r="Q1266" s="81"/>
      <c r="T1266" s="41"/>
      <c r="U1266" s="42"/>
      <c r="V1266" s="41"/>
    </row>
    <row r="1267" spans="8:22" ht="18.75" customHeight="1" x14ac:dyDescent="0.25">
      <c r="H1267" s="81"/>
      <c r="I1267" s="89"/>
      <c r="J1267" s="69"/>
      <c r="K1267" s="69"/>
      <c r="L1267" s="69"/>
      <c r="M1267" s="69"/>
      <c r="N1267" s="69"/>
      <c r="O1267" s="69"/>
      <c r="P1267" s="90"/>
      <c r="Q1267" s="81"/>
      <c r="T1267" s="41"/>
      <c r="U1267" s="42"/>
      <c r="V1267" s="41"/>
    </row>
    <row r="1268" spans="8:22" ht="18.75" customHeight="1" x14ac:dyDescent="0.25">
      <c r="H1268" s="81"/>
      <c r="I1268" s="89"/>
      <c r="J1268" s="69"/>
      <c r="K1268" s="69"/>
      <c r="L1268" s="69"/>
      <c r="M1268" s="69"/>
      <c r="N1268" s="69"/>
      <c r="O1268" s="69"/>
      <c r="P1268" s="90"/>
      <c r="Q1268" s="81"/>
      <c r="T1268" s="41"/>
      <c r="U1268" s="42"/>
      <c r="V1268" s="41"/>
    </row>
    <row r="1269" spans="8:22" ht="18.75" customHeight="1" x14ac:dyDescent="0.25">
      <c r="H1269" s="81"/>
      <c r="I1269" s="89"/>
      <c r="J1269" s="76" t="s">
        <v>77</v>
      </c>
      <c r="K1269" s="130" t="str">
        <f>IF(ISERROR(INDEX(BASE!$M$6:$X$35,MATCH(BASE!$K$33,BASE!$M$6:$M$35,0),10)),"",INDEX(BASE!$M$6:$X$35,MATCH(BASE!$K$33,BASE!$M$6:$M$35,0),10))</f>
        <v/>
      </c>
      <c r="L1269" s="130"/>
      <c r="M1269" s="130"/>
      <c r="N1269" s="130"/>
      <c r="O1269" s="76" t="s">
        <v>80</v>
      </c>
      <c r="P1269" s="90"/>
      <c r="Q1269" s="81"/>
      <c r="T1269" s="41"/>
      <c r="U1269" s="42"/>
      <c r="V1269" s="41"/>
    </row>
    <row r="1270" spans="8:22" ht="9.75" customHeight="1" x14ac:dyDescent="0.25">
      <c r="H1270" s="81"/>
      <c r="I1270" s="89"/>
      <c r="J1270" s="69"/>
      <c r="K1270" s="69"/>
      <c r="L1270" s="69"/>
      <c r="M1270" s="69"/>
      <c r="N1270" s="81"/>
      <c r="O1270" s="81"/>
      <c r="P1270" s="90"/>
      <c r="Q1270" s="81"/>
      <c r="T1270" s="41"/>
      <c r="U1270" s="42"/>
      <c r="V1270" s="41"/>
    </row>
    <row r="1271" spans="8:22" ht="18.75" customHeight="1" x14ac:dyDescent="0.25">
      <c r="H1271" s="81"/>
      <c r="I1271" s="89"/>
      <c r="J1271" s="77" t="s">
        <v>79</v>
      </c>
      <c r="K1271" s="76"/>
      <c r="L1271" s="76"/>
      <c r="M1271" s="77" t="s">
        <v>81</v>
      </c>
      <c r="N1271" s="77"/>
      <c r="O1271" s="77"/>
      <c r="P1271" s="90"/>
      <c r="Q1271" s="81"/>
      <c r="T1271" s="41"/>
      <c r="U1271" s="42"/>
      <c r="V1271" s="41"/>
    </row>
    <row r="1272" spans="8:22" ht="9.75" customHeight="1" x14ac:dyDescent="0.25">
      <c r="H1272" s="81"/>
      <c r="I1272" s="89"/>
      <c r="J1272" s="81"/>
      <c r="K1272" s="81"/>
      <c r="L1272" s="81"/>
      <c r="M1272" s="81"/>
      <c r="N1272" s="69"/>
      <c r="O1272" s="69"/>
      <c r="P1272" s="90"/>
      <c r="Q1272" s="81"/>
      <c r="T1272" s="41"/>
      <c r="U1272" s="42"/>
      <c r="V1272" s="41"/>
    </row>
    <row r="1273" spans="8:22" ht="18.75" customHeight="1" x14ac:dyDescent="0.25">
      <c r="H1273" s="81"/>
      <c r="I1273" s="89"/>
      <c r="J1273" s="130" t="str">
        <f>IF(ISERROR(INDEX(BASE!$M$6:$X$35,MATCH(BASE!$K$33,BASE!$M$6:$M$35,0),1)),"",INDEX(BASE!$M$6:$X$35,MATCH(BASE!$K$33,BASE!$M$6:$M$35,0),1))</f>
        <v/>
      </c>
      <c r="K1273" s="130"/>
      <c r="L1273" s="130"/>
      <c r="M1273" s="77" t="s">
        <v>75</v>
      </c>
      <c r="N1273" s="77"/>
      <c r="O1273" s="77"/>
      <c r="P1273" s="90"/>
      <c r="Q1273" s="81"/>
      <c r="T1273" s="41"/>
      <c r="U1273" s="42"/>
      <c r="V1273" s="41"/>
    </row>
    <row r="1274" spans="8:22" ht="9.75" customHeight="1" x14ac:dyDescent="0.25">
      <c r="H1274" s="81"/>
      <c r="I1274" s="89"/>
      <c r="J1274" s="81"/>
      <c r="K1274" s="81"/>
      <c r="L1274" s="81"/>
      <c r="M1274" s="81"/>
      <c r="N1274" s="77"/>
      <c r="O1274" s="77"/>
      <c r="P1274" s="90"/>
      <c r="Q1274" s="81"/>
      <c r="T1274" s="41"/>
      <c r="U1274" s="42"/>
      <c r="V1274" s="41"/>
    </row>
    <row r="1275" spans="8:22" ht="18.75" customHeight="1" x14ac:dyDescent="0.25">
      <c r="H1275" s="81"/>
      <c r="I1275" s="89"/>
      <c r="J1275" s="82" t="s">
        <v>76</v>
      </c>
      <c r="K1275" s="82"/>
      <c r="L1275" s="82"/>
      <c r="M1275" s="82"/>
      <c r="N1275" s="77"/>
      <c r="O1275" s="77"/>
      <c r="P1275" s="90"/>
      <c r="Q1275" s="81"/>
      <c r="T1275" s="41"/>
      <c r="U1275" s="42"/>
      <c r="V1275" s="41"/>
    </row>
    <row r="1276" spans="8:22" ht="9.75" customHeight="1" x14ac:dyDescent="0.25">
      <c r="H1276" s="81"/>
      <c r="I1276" s="89"/>
      <c r="J1276" s="69"/>
      <c r="K1276" s="69"/>
      <c r="L1276" s="69"/>
      <c r="M1276" s="69"/>
      <c r="N1276" s="69"/>
      <c r="O1276" s="69"/>
      <c r="P1276" s="90"/>
      <c r="Q1276" s="81"/>
      <c r="T1276" s="41"/>
      <c r="U1276" s="42"/>
      <c r="V1276" s="41"/>
    </row>
    <row r="1277" spans="8:22" ht="18.75" customHeight="1" x14ac:dyDescent="0.25">
      <c r="H1277" s="81"/>
      <c r="I1277" s="89"/>
      <c r="J1277" s="131" t="str">
        <f>IF(ISERROR(INDEX(BASE!$M$6:$X$35,MATCH(BASE!$K$33,BASE!$M$6:$M$35,0),7)),"",INDEX(BASE!$M$6:$X$35,MATCH(BASE!$K$33,BASE!$M$6:$M$35,0),7))</f>
        <v/>
      </c>
      <c r="K1277" s="131"/>
      <c r="L1277" s="131"/>
      <c r="M1277" s="83"/>
      <c r="N1277" s="69"/>
      <c r="O1277" s="69"/>
      <c r="P1277" s="90"/>
      <c r="Q1277" s="81"/>
      <c r="T1277" s="41"/>
      <c r="U1277" s="42"/>
      <c r="V1277" s="41"/>
    </row>
    <row r="1278" spans="8:22" ht="11.25" customHeight="1" x14ac:dyDescent="0.25">
      <c r="H1278" s="81"/>
      <c r="I1278" s="89"/>
      <c r="J1278" s="81"/>
      <c r="K1278" s="81"/>
      <c r="L1278" s="81"/>
      <c r="M1278" s="81"/>
      <c r="N1278" s="81"/>
      <c r="O1278" s="81"/>
      <c r="P1278" s="90"/>
      <c r="Q1278" s="81"/>
      <c r="T1278" s="41"/>
      <c r="U1278" s="42"/>
      <c r="V1278" s="41"/>
    </row>
    <row r="1279" spans="8:22" ht="18.75" customHeight="1" x14ac:dyDescent="0.25">
      <c r="H1279" s="81"/>
      <c r="I1279" s="89"/>
      <c r="J1279" s="77" t="s">
        <v>102</v>
      </c>
      <c r="K1279" s="77"/>
      <c r="L1279" s="77"/>
      <c r="M1279" s="77"/>
      <c r="N1279" s="69"/>
      <c r="O1279" s="69"/>
      <c r="P1279" s="90"/>
      <c r="Q1279" s="81"/>
      <c r="T1279" s="41"/>
      <c r="U1279" s="42"/>
      <c r="V1279" s="41"/>
    </row>
    <row r="1280" spans="8:22" ht="18.75" customHeight="1" x14ac:dyDescent="0.25">
      <c r="H1280" s="81"/>
      <c r="I1280" s="89"/>
      <c r="J1280" s="132" t="s">
        <v>100</v>
      </c>
      <c r="K1280" s="132"/>
      <c r="L1280" s="71"/>
      <c r="M1280" s="132" t="s">
        <v>101</v>
      </c>
      <c r="N1280" s="132"/>
      <c r="O1280" s="132"/>
      <c r="P1280" s="90"/>
      <c r="Q1280" s="81"/>
      <c r="T1280" s="41"/>
      <c r="U1280" s="42"/>
      <c r="V1280" s="41"/>
    </row>
    <row r="1281" spans="1:42" ht="18.75" customHeight="1" x14ac:dyDescent="0.25">
      <c r="H1281" s="81"/>
      <c r="I1281" s="89"/>
      <c r="J1281" s="128" t="str">
        <f>IF(ISERROR(INDEX(BASE!$M$6:$X$35,MATCH(BASE!$K$33,BASE!$M$6:$M$35,0),9)),"",INDEX(BASE!$M$6:$X$35,MATCH(BASE!$K$33,BASE!$M$6:$M$35,0),9))</f>
        <v/>
      </c>
      <c r="K1281" s="128"/>
      <c r="L1281" s="84"/>
      <c r="M1281" s="129" t="str">
        <f>IF(ISERROR(INDEX(BASE!$M$6:$X$35,MATCH(BASE!$K$33,BASE!$M$6:$M$35,0),8)),"",INDEX(BASE!$M$6:$X$35,MATCH(BASE!$K$33,BASE!$M$6:$M$35,0),8))</f>
        <v/>
      </c>
      <c r="N1281" s="129"/>
      <c r="O1281" s="129"/>
      <c r="P1281" s="90"/>
      <c r="Q1281" s="81"/>
      <c r="T1281" s="41"/>
      <c r="U1281" s="42"/>
      <c r="V1281" s="41"/>
    </row>
    <row r="1282" spans="1:42" ht="18.75" customHeight="1" x14ac:dyDescent="0.25">
      <c r="H1282" s="81"/>
      <c r="I1282" s="89"/>
      <c r="J1282" s="128" t="str">
        <f>IF(ISERROR(INDEX(BASE!$M$6:$X$35,MATCH(BASE!$K$33,BASE!$M$6:$M$35,0),10)),"",INDEX(BASE!$M$6:$X$35,MATCH(BASE!$K$33,BASE!$M$6:$M$35,0),10))</f>
        <v/>
      </c>
      <c r="K1282" s="128"/>
      <c r="L1282" s="84"/>
      <c r="M1282" s="84"/>
      <c r="N1282" s="69"/>
      <c r="O1282" s="69"/>
      <c r="P1282" s="90"/>
      <c r="Q1282" s="81"/>
      <c r="T1282" s="41"/>
      <c r="U1282" s="42"/>
      <c r="V1282" s="41"/>
    </row>
    <row r="1283" spans="1:42" ht="18.75" customHeight="1" x14ac:dyDescent="0.25">
      <c r="H1283" s="81"/>
      <c r="I1283" s="89"/>
      <c r="J1283" s="81"/>
      <c r="K1283" s="81"/>
      <c r="L1283" s="81"/>
      <c r="M1283" s="81"/>
      <c r="N1283" s="81"/>
      <c r="O1283" s="81"/>
      <c r="P1283" s="90"/>
      <c r="Q1283" s="81"/>
      <c r="T1283" s="41"/>
      <c r="U1283" s="42"/>
      <c r="V1283" s="41"/>
    </row>
    <row r="1284" spans="1:42" ht="18.75" customHeight="1" x14ac:dyDescent="0.25">
      <c r="H1284" s="81"/>
      <c r="I1284" s="89"/>
      <c r="J1284" s="69"/>
      <c r="K1284" s="69"/>
      <c r="L1284" s="69"/>
      <c r="M1284" s="69"/>
      <c r="N1284" s="69"/>
      <c r="O1284" s="69"/>
      <c r="P1284" s="90"/>
      <c r="Q1284" s="81"/>
      <c r="T1284" s="41"/>
      <c r="U1284" s="42"/>
      <c r="V1284" s="41"/>
    </row>
    <row r="1285" spans="1:42" ht="26.25" customHeight="1" x14ac:dyDescent="0.25">
      <c r="H1285" s="81"/>
      <c r="I1285" s="89"/>
      <c r="J1285" s="69"/>
      <c r="K1285" s="69"/>
      <c r="L1285" s="69"/>
      <c r="M1285" s="69"/>
      <c r="N1285" s="69"/>
      <c r="O1285" s="69"/>
      <c r="P1285" s="90"/>
      <c r="Q1285" s="81"/>
      <c r="T1285" s="41"/>
      <c r="U1285" s="42"/>
      <c r="V1285" s="41"/>
    </row>
    <row r="1286" spans="1:42" ht="18.75" customHeight="1" x14ac:dyDescent="0.25">
      <c r="H1286" s="81"/>
      <c r="I1286" s="89"/>
      <c r="J1286" s="85"/>
      <c r="K1286" s="85"/>
      <c r="L1286" s="85"/>
      <c r="M1286" s="85"/>
      <c r="N1286" s="69"/>
      <c r="O1286" s="69"/>
      <c r="P1286" s="90"/>
      <c r="Q1286" s="81"/>
      <c r="T1286" s="41"/>
      <c r="U1286" s="42"/>
      <c r="V1286" s="41"/>
    </row>
    <row r="1287" spans="1:42" ht="18.75" customHeight="1" x14ac:dyDescent="0.25">
      <c r="F1287" s="44"/>
      <c r="H1287" s="81"/>
      <c r="I1287" s="91"/>
      <c r="J1287" s="86" t="s">
        <v>57</v>
      </c>
      <c r="K1287" s="86"/>
      <c r="L1287" s="86"/>
      <c r="M1287" s="86"/>
      <c r="N1287" s="79"/>
      <c r="O1287" s="79"/>
      <c r="P1287" s="92"/>
      <c r="Q1287" s="81"/>
      <c r="T1287" s="41"/>
      <c r="U1287" s="42"/>
      <c r="V1287" s="41"/>
    </row>
    <row r="1288" spans="1:42" ht="18.75" customHeight="1" x14ac:dyDescent="0.25">
      <c r="H1288" s="81"/>
      <c r="I1288" s="81"/>
      <c r="J1288" s="81"/>
      <c r="K1288" s="81"/>
      <c r="L1288" s="81"/>
      <c r="M1288" s="81"/>
      <c r="N1288" s="81"/>
      <c r="O1288" s="81"/>
      <c r="P1288" s="81"/>
      <c r="Q1288" s="81"/>
      <c r="T1288" s="41"/>
      <c r="U1288" s="42"/>
      <c r="V1288" s="41"/>
    </row>
    <row r="1289" spans="1:42" s="4" customFormat="1" ht="18.75" customHeight="1" x14ac:dyDescent="0.25">
      <c r="A1289" s="66"/>
      <c r="B1289" s="25"/>
      <c r="H1289" s="69"/>
      <c r="I1289" s="69"/>
      <c r="J1289" s="69"/>
      <c r="K1289" s="69"/>
      <c r="L1289" s="69"/>
      <c r="M1289" s="69"/>
      <c r="N1289" s="69"/>
      <c r="O1289" s="69"/>
      <c r="P1289" s="69"/>
      <c r="Q1289" s="69"/>
      <c r="T1289" s="40"/>
      <c r="U1289" s="40"/>
      <c r="V1289" s="40"/>
      <c r="AP1289" s="52" t="s">
        <v>88</v>
      </c>
    </row>
    <row r="1290" spans="1:42" ht="18.75" customHeight="1" x14ac:dyDescent="0.25">
      <c r="A1290" s="66"/>
      <c r="B1290" s="25"/>
      <c r="C1290" s="4"/>
      <c r="H1290" s="81"/>
      <c r="I1290" s="87"/>
      <c r="J1290" s="70"/>
      <c r="K1290" s="70"/>
      <c r="L1290" s="70"/>
      <c r="M1290" s="70"/>
      <c r="N1290" s="70"/>
      <c r="O1290" s="70"/>
      <c r="P1290" s="88"/>
      <c r="Q1290" s="81"/>
      <c r="T1290" s="41"/>
      <c r="U1290" s="42"/>
      <c r="V1290" s="41"/>
    </row>
    <row r="1291" spans="1:42" ht="18.75" customHeight="1" x14ac:dyDescent="0.25">
      <c r="A1291" s="66"/>
      <c r="B1291" s="25"/>
      <c r="C1291" s="4"/>
      <c r="H1291" s="81"/>
      <c r="I1291" s="89"/>
      <c r="J1291" s="71" t="s">
        <v>50</v>
      </c>
      <c r="K1291" s="72"/>
      <c r="L1291" s="72"/>
      <c r="M1291" s="72"/>
      <c r="N1291" s="69"/>
      <c r="O1291" s="69"/>
      <c r="P1291" s="90"/>
      <c r="Q1291" s="81"/>
      <c r="T1291" s="41"/>
      <c r="U1291" s="42"/>
      <c r="V1291" s="41"/>
    </row>
    <row r="1292" spans="1:42" ht="11.25" customHeight="1" x14ac:dyDescent="0.25">
      <c r="A1292" s="66"/>
      <c r="B1292" s="25"/>
      <c r="C1292" s="4"/>
      <c r="H1292" s="81"/>
      <c r="I1292" s="89"/>
      <c r="J1292" s="69"/>
      <c r="K1292" s="69"/>
      <c r="L1292" s="69"/>
      <c r="M1292" s="69"/>
      <c r="N1292" s="69"/>
      <c r="O1292" s="69"/>
      <c r="P1292" s="90"/>
      <c r="Q1292" s="81"/>
      <c r="T1292" s="41"/>
      <c r="U1292" s="42"/>
      <c r="V1292" s="41"/>
    </row>
    <row r="1293" spans="1:42" ht="18.75" customHeight="1" x14ac:dyDescent="0.25">
      <c r="A1293" s="66"/>
      <c r="B1293" s="25"/>
      <c r="C1293" s="4"/>
      <c r="H1293" s="81"/>
      <c r="I1293" s="89"/>
      <c r="J1293" s="68" t="str">
        <f>IF(ISERROR(INDEX(BASE!$M$6:$X$35,MATCH(BASE!$K$34,BASE!$M$6:$M$35,0),11)),"",INDEX(BASE!$M$6:$X$35,MATCH(BASE!$K$34,BASE!$M$6:$M$35,0),11))</f>
        <v/>
      </c>
      <c r="K1293" s="73"/>
      <c r="L1293" s="73"/>
      <c r="M1293" s="73"/>
      <c r="N1293" s="69"/>
      <c r="O1293" s="69"/>
      <c r="P1293" s="90"/>
      <c r="Q1293" s="81"/>
      <c r="T1293" s="41"/>
      <c r="U1293" s="42"/>
      <c r="V1293" s="41"/>
    </row>
    <row r="1294" spans="1:42" ht="18.75" customHeight="1" x14ac:dyDescent="0.25">
      <c r="A1294" s="66"/>
      <c r="B1294" s="25"/>
      <c r="C1294" s="4"/>
      <c r="H1294" s="81"/>
      <c r="I1294" s="89"/>
      <c r="J1294" s="69"/>
      <c r="K1294" s="69"/>
      <c r="L1294" s="69"/>
      <c r="M1294" s="69"/>
      <c r="N1294" s="69"/>
      <c r="O1294" s="69"/>
      <c r="P1294" s="90"/>
      <c r="Q1294" s="81"/>
      <c r="T1294" s="41"/>
      <c r="U1294" s="42"/>
      <c r="V1294" s="41"/>
    </row>
    <row r="1295" spans="1:42" ht="18.75" customHeight="1" x14ac:dyDescent="0.3">
      <c r="A1295" s="66"/>
      <c r="B1295" s="25"/>
      <c r="C1295" s="4"/>
      <c r="H1295" s="81"/>
      <c r="I1295" s="89"/>
      <c r="J1295" s="74" t="s">
        <v>99</v>
      </c>
      <c r="K1295" s="74"/>
      <c r="L1295" s="74"/>
      <c r="M1295" s="74"/>
      <c r="N1295" s="69"/>
      <c r="O1295" s="69"/>
      <c r="P1295" s="90"/>
      <c r="Q1295" s="81"/>
      <c r="T1295" s="41"/>
      <c r="U1295" s="42"/>
      <c r="V1295" s="41"/>
    </row>
    <row r="1296" spans="1:42" ht="18.75" customHeight="1" x14ac:dyDescent="0.25">
      <c r="A1296" s="66"/>
      <c r="B1296" s="11"/>
      <c r="C1296" s="4"/>
      <c r="E1296" s="14"/>
      <c r="H1296" s="81"/>
      <c r="I1296" s="89"/>
      <c r="J1296" s="71" t="s">
        <v>98</v>
      </c>
      <c r="K1296" s="71"/>
      <c r="L1296" s="71"/>
      <c r="M1296" s="71"/>
      <c r="N1296" s="69"/>
      <c r="O1296" s="69"/>
      <c r="P1296" s="90"/>
      <c r="Q1296" s="81"/>
      <c r="T1296" s="41"/>
      <c r="U1296" s="42"/>
      <c r="V1296" s="41"/>
    </row>
    <row r="1297" spans="1:22" ht="26.25" customHeight="1" x14ac:dyDescent="0.25">
      <c r="A1297" s="66"/>
      <c r="B1297" s="11"/>
      <c r="C1297" s="4"/>
      <c r="H1297" s="81"/>
      <c r="I1297" s="89"/>
      <c r="J1297" s="72" t="s">
        <v>51</v>
      </c>
      <c r="K1297" s="72"/>
      <c r="L1297" s="72"/>
      <c r="M1297" s="72"/>
      <c r="N1297" s="69"/>
      <c r="O1297" s="69"/>
      <c r="P1297" s="90"/>
      <c r="Q1297" s="81"/>
      <c r="T1297" s="41"/>
      <c r="U1297" s="42"/>
      <c r="V1297" s="41"/>
    </row>
    <row r="1298" spans="1:22" ht="18.75" customHeight="1" x14ac:dyDescent="0.25">
      <c r="A1298" s="66"/>
      <c r="B1298" s="11"/>
      <c r="C1298" s="4"/>
      <c r="H1298" s="81"/>
      <c r="I1298" s="89"/>
      <c r="J1298" s="69"/>
      <c r="K1298" s="69"/>
      <c r="L1298" s="69"/>
      <c r="M1298" s="69"/>
      <c r="N1298" s="69"/>
      <c r="O1298" s="69"/>
      <c r="P1298" s="90"/>
      <c r="Q1298" s="81"/>
      <c r="T1298" s="41"/>
      <c r="U1298" s="42"/>
      <c r="V1298" s="41"/>
    </row>
    <row r="1299" spans="1:22" ht="18.75" customHeight="1" x14ac:dyDescent="0.25">
      <c r="A1299" s="66"/>
      <c r="B1299" s="11"/>
      <c r="C1299" s="4"/>
      <c r="E1299" s="14"/>
      <c r="H1299" s="81"/>
      <c r="I1299" s="89"/>
      <c r="J1299" s="75"/>
      <c r="K1299" s="75"/>
      <c r="L1299" s="75"/>
      <c r="M1299" s="75"/>
      <c r="N1299" s="69"/>
      <c r="O1299" s="69"/>
      <c r="P1299" s="90"/>
      <c r="Q1299" s="81"/>
      <c r="T1299" s="41"/>
      <c r="U1299" s="42"/>
      <c r="V1299" s="41"/>
    </row>
    <row r="1300" spans="1:22" ht="18.75" customHeight="1" x14ac:dyDescent="0.25">
      <c r="A1300" s="66"/>
      <c r="B1300" s="11"/>
      <c r="C1300" s="4"/>
      <c r="H1300" s="81"/>
      <c r="I1300" s="89"/>
      <c r="J1300" s="76"/>
      <c r="K1300" s="76"/>
      <c r="L1300" s="76" t="s">
        <v>52</v>
      </c>
      <c r="M1300" s="136" t="str">
        <f>IF(ISERROR(INDEX(BASE!$M$6:$X$35,MATCH(BASE!$K$34,BASE!$M$6:$M$35,0),3)),"",INDEX(BASE!$M$6:$X$35,MATCH(BASE!$K$34,BASE!$M$6:$M$35,0),3))</f>
        <v/>
      </c>
      <c r="N1300" s="136"/>
      <c r="O1300" s="136"/>
      <c r="P1300" s="90"/>
      <c r="Q1300" s="81"/>
      <c r="T1300" s="41"/>
      <c r="U1300" s="42"/>
      <c r="V1300" s="41"/>
    </row>
    <row r="1301" spans="1:22" ht="18.75" customHeight="1" x14ac:dyDescent="0.25">
      <c r="A1301" s="66"/>
      <c r="B1301" s="11"/>
      <c r="C1301" s="4"/>
      <c r="H1301" s="81"/>
      <c r="I1301" s="89"/>
      <c r="J1301" s="69"/>
      <c r="K1301" s="69"/>
      <c r="L1301" s="69"/>
      <c r="M1301" s="69"/>
      <c r="N1301" s="69"/>
      <c r="O1301" s="69"/>
      <c r="P1301" s="90"/>
      <c r="Q1301" s="81"/>
      <c r="T1301" s="41"/>
      <c r="U1301" s="42"/>
      <c r="V1301" s="41"/>
    </row>
    <row r="1302" spans="1:22" ht="18.75" customHeight="1" x14ac:dyDescent="0.25">
      <c r="A1302" s="66"/>
      <c r="B1302" s="11"/>
      <c r="C1302" s="4"/>
      <c r="E1302" s="14"/>
      <c r="H1302" s="81"/>
      <c r="I1302" s="89"/>
      <c r="J1302" s="76"/>
      <c r="K1302" s="76"/>
      <c r="L1302" s="77" t="s">
        <v>53</v>
      </c>
      <c r="M1302" s="136" t="str">
        <f>IF(ISERROR(INDEX(BASE!$M$6:$X$35,MATCH(BASE!$K$34,BASE!$M$6:$M$35,0),4)),"",INDEX(BASE!$M$6:$X$35,MATCH(BASE!$K$34,BASE!$M$6:$M$35,0),4))</f>
        <v/>
      </c>
      <c r="N1302" s="136"/>
      <c r="O1302" s="136"/>
      <c r="P1302" s="90"/>
      <c r="Q1302" s="81"/>
      <c r="T1302" s="41"/>
      <c r="U1302" s="42"/>
      <c r="V1302" s="41"/>
    </row>
    <row r="1303" spans="1:22" ht="18.75" customHeight="1" x14ac:dyDescent="0.25">
      <c r="A1303" s="66"/>
      <c r="B1303" s="11"/>
      <c r="C1303" s="4"/>
      <c r="H1303" s="81"/>
      <c r="I1303" s="89"/>
      <c r="J1303" s="69"/>
      <c r="K1303" s="69"/>
      <c r="L1303" s="69"/>
      <c r="M1303" s="69"/>
      <c r="N1303" s="69"/>
      <c r="O1303" s="69"/>
      <c r="P1303" s="90"/>
      <c r="Q1303" s="81"/>
      <c r="T1303" s="41"/>
      <c r="U1303" s="42"/>
      <c r="V1303" s="41"/>
    </row>
    <row r="1304" spans="1:22" ht="18.75" customHeight="1" x14ac:dyDescent="0.25">
      <c r="A1304" s="67"/>
      <c r="B1304" s="67"/>
      <c r="C1304" s="4"/>
      <c r="H1304" s="81"/>
      <c r="I1304" s="89"/>
      <c r="J1304" s="76"/>
      <c r="K1304" s="76"/>
      <c r="L1304" s="135" t="s">
        <v>54</v>
      </c>
      <c r="M1304" s="135"/>
      <c r="N1304" s="133" t="str">
        <f>IF(ISERROR(INDEX(BASE!$M$6:$X$35,MATCH(BASE!$K$34,BASE!$M$6:$M$35,0),6)),"",INDEX(BASE!$M$6:$X$35,MATCH(BASE!$K$34,BASE!$M$6:$M$35,0),6))</f>
        <v/>
      </c>
      <c r="O1304" s="133"/>
      <c r="P1304" s="90"/>
      <c r="Q1304" s="81"/>
      <c r="T1304" s="41"/>
      <c r="U1304" s="42"/>
      <c r="V1304" s="41"/>
    </row>
    <row r="1305" spans="1:22" ht="18.75" customHeight="1" x14ac:dyDescent="0.25">
      <c r="A1305" s="67"/>
      <c r="B1305" s="67"/>
      <c r="C1305" s="4"/>
      <c r="E1305" s="14"/>
      <c r="H1305" s="81"/>
      <c r="I1305" s="89"/>
      <c r="J1305" s="69"/>
      <c r="K1305" s="69"/>
      <c r="L1305" s="69"/>
      <c r="M1305" s="69"/>
      <c r="N1305" s="69"/>
      <c r="O1305" s="69"/>
      <c r="P1305" s="90"/>
      <c r="Q1305" s="81"/>
      <c r="T1305" s="41"/>
      <c r="U1305" s="42"/>
      <c r="V1305" s="41"/>
    </row>
    <row r="1306" spans="1:22" ht="23.25" customHeight="1" x14ac:dyDescent="0.3">
      <c r="A1306" s="67"/>
      <c r="B1306" s="67"/>
      <c r="C1306" s="4"/>
      <c r="H1306" s="81"/>
      <c r="I1306" s="89"/>
      <c r="J1306" s="69"/>
      <c r="K1306" s="69"/>
      <c r="L1306" s="78" t="s">
        <v>58</v>
      </c>
      <c r="M1306" s="69"/>
      <c r="N1306" s="78"/>
      <c r="O1306" s="77"/>
      <c r="P1306" s="90"/>
      <c r="Q1306" s="81"/>
      <c r="T1306" s="41"/>
      <c r="U1306" s="42"/>
      <c r="V1306" s="41"/>
    </row>
    <row r="1307" spans="1:22" ht="11.25" customHeight="1" x14ac:dyDescent="0.25">
      <c r="A1307" s="67"/>
      <c r="B1307" s="67"/>
      <c r="C1307" s="4"/>
      <c r="H1307" s="81"/>
      <c r="I1307" s="89"/>
      <c r="J1307" s="69"/>
      <c r="K1307" s="69"/>
      <c r="L1307" s="69"/>
      <c r="M1307" s="69"/>
      <c r="N1307" s="69"/>
      <c r="O1307" s="69"/>
      <c r="P1307" s="90"/>
      <c r="Q1307" s="81"/>
      <c r="T1307" s="41"/>
      <c r="U1307" s="42"/>
      <c r="V1307" s="41"/>
    </row>
    <row r="1308" spans="1:22" ht="23.25" customHeight="1" x14ac:dyDescent="0.3">
      <c r="A1308" s="67"/>
      <c r="B1308" s="67"/>
      <c r="C1308" s="4"/>
      <c r="H1308" s="81"/>
      <c r="I1308" s="89"/>
      <c r="J1308" s="69"/>
      <c r="K1308" s="69"/>
      <c r="L1308" s="134" t="str">
        <f>IF(ISERROR(INDEX(BASE!$M$6:$X$35,MATCH(BASE!$K$34,BASE!$M$6:$M$35,0),12)),"",INDEX(BASE!$M$6:$X$35,MATCH(BASE!$K$34,BASE!$M$6:$M$35,0),12))</f>
        <v/>
      </c>
      <c r="M1308" s="134"/>
      <c r="N1308" s="134"/>
      <c r="O1308" s="134"/>
      <c r="P1308" s="90"/>
      <c r="Q1308" s="81"/>
      <c r="T1308" s="41"/>
      <c r="U1308" s="42"/>
      <c r="V1308" s="41"/>
    </row>
    <row r="1309" spans="1:22" ht="18.75" customHeight="1" x14ac:dyDescent="0.25">
      <c r="A1309" s="67"/>
      <c r="B1309" s="67"/>
      <c r="C1309" s="4"/>
      <c r="H1309" s="81"/>
      <c r="I1309" s="91"/>
      <c r="J1309" s="79"/>
      <c r="K1309" s="79"/>
      <c r="L1309" s="79"/>
      <c r="M1309" s="79"/>
      <c r="N1309" s="79"/>
      <c r="O1309" s="79"/>
      <c r="P1309" s="92"/>
      <c r="Q1309" s="81"/>
      <c r="T1309" s="41"/>
      <c r="U1309" s="42"/>
      <c r="V1309" s="41"/>
    </row>
    <row r="1310" spans="1:22" ht="26.25" customHeight="1" x14ac:dyDescent="0.25">
      <c r="A1310" s="67"/>
      <c r="B1310" s="67"/>
      <c r="C1310" s="4"/>
      <c r="H1310" s="81"/>
      <c r="I1310" s="80"/>
      <c r="J1310" s="80"/>
      <c r="K1310" s="80"/>
      <c r="L1310" s="80"/>
      <c r="M1310" s="80"/>
      <c r="N1310" s="80"/>
      <c r="O1310" s="80"/>
      <c r="P1310" s="80"/>
      <c r="Q1310" s="81"/>
      <c r="T1310" s="41"/>
      <c r="U1310" s="42"/>
      <c r="V1310" s="41"/>
    </row>
    <row r="1311" spans="1:22" ht="26.25" customHeight="1" x14ac:dyDescent="0.25">
      <c r="A1311" s="67"/>
      <c r="B1311" s="67"/>
      <c r="C1311" s="4"/>
      <c r="H1311" s="81"/>
      <c r="I1311" s="81"/>
      <c r="J1311" s="81"/>
      <c r="K1311" s="81"/>
      <c r="L1311" s="81"/>
      <c r="M1311" s="81"/>
      <c r="N1311" s="81"/>
      <c r="O1311" s="81"/>
      <c r="P1311" s="81"/>
      <c r="Q1311" s="81"/>
      <c r="T1311" s="41"/>
      <c r="U1311" s="42"/>
      <c r="V1311" s="41"/>
    </row>
    <row r="1312" spans="1:22" ht="18.75" customHeight="1" x14ac:dyDescent="0.25">
      <c r="A1312" s="67"/>
      <c r="B1312" s="67"/>
      <c r="C1312" s="4"/>
      <c r="H1312" s="81"/>
      <c r="I1312" s="87"/>
      <c r="J1312" s="70"/>
      <c r="K1312" s="70"/>
      <c r="L1312" s="70"/>
      <c r="M1312" s="70"/>
      <c r="N1312" s="70"/>
      <c r="O1312" s="70"/>
      <c r="P1312" s="88"/>
      <c r="Q1312" s="81"/>
      <c r="T1312" s="41"/>
      <c r="U1312" s="42"/>
      <c r="V1312" s="41"/>
    </row>
    <row r="1313" spans="1:22" ht="18" customHeight="1" x14ac:dyDescent="0.25">
      <c r="A1313" s="67"/>
      <c r="B1313" s="67"/>
      <c r="C1313" s="4"/>
      <c r="H1313" s="81"/>
      <c r="I1313" s="89"/>
      <c r="J1313" s="71" t="s">
        <v>50</v>
      </c>
      <c r="K1313" s="71"/>
      <c r="L1313" s="71"/>
      <c r="M1313" s="71"/>
      <c r="N1313" s="69"/>
      <c r="O1313" s="69"/>
      <c r="P1313" s="90"/>
      <c r="Q1313" s="81"/>
      <c r="T1313" s="41"/>
      <c r="U1313" s="42"/>
      <c r="V1313" s="41"/>
    </row>
    <row r="1314" spans="1:22" ht="11.25" customHeight="1" x14ac:dyDescent="0.25">
      <c r="A1314" s="43"/>
      <c r="B1314" s="11"/>
      <c r="H1314" s="81"/>
      <c r="I1314" s="89"/>
      <c r="J1314" s="69"/>
      <c r="K1314" s="69"/>
      <c r="L1314" s="69"/>
      <c r="M1314" s="69"/>
      <c r="N1314" s="69"/>
      <c r="O1314" s="69"/>
      <c r="P1314" s="90"/>
      <c r="Q1314" s="81"/>
      <c r="T1314" s="41"/>
      <c r="U1314" s="42"/>
      <c r="V1314" s="41"/>
    </row>
    <row r="1315" spans="1:22" ht="18.75" customHeight="1" x14ac:dyDescent="0.25">
      <c r="A1315" s="43"/>
      <c r="B1315" s="11"/>
      <c r="H1315" s="81"/>
      <c r="I1315" s="89"/>
      <c r="J1315" s="68" t="str">
        <f>IF(ISERROR(INDEX(BASE!$M$6:$X$35,MATCH(BASE!$K$35,BASE!$M$6:$M$35,0),11)),"",INDEX(BASE!$M$6:$X$35,MATCH(BASE!$K$35,BASE!$M$6:$M$35,0),11))</f>
        <v/>
      </c>
      <c r="K1315" s="73"/>
      <c r="L1315" s="73"/>
      <c r="M1315" s="73"/>
      <c r="N1315" s="69"/>
      <c r="O1315" s="69"/>
      <c r="P1315" s="90"/>
      <c r="Q1315" s="81"/>
      <c r="T1315" s="41"/>
      <c r="U1315" s="42"/>
      <c r="V1315" s="41"/>
    </row>
    <row r="1316" spans="1:22" ht="18.75" customHeight="1" x14ac:dyDescent="0.25">
      <c r="A1316" s="20"/>
      <c r="H1316" s="81"/>
      <c r="I1316" s="89"/>
      <c r="J1316" s="69"/>
      <c r="K1316" s="69"/>
      <c r="L1316" s="69"/>
      <c r="M1316" s="69"/>
      <c r="N1316" s="69"/>
      <c r="O1316" s="69"/>
      <c r="P1316" s="90"/>
      <c r="Q1316" s="81"/>
      <c r="T1316" s="41"/>
      <c r="U1316" s="42"/>
      <c r="V1316" s="41"/>
    </row>
    <row r="1317" spans="1:22" ht="18.75" customHeight="1" x14ac:dyDescent="0.3">
      <c r="A1317" s="20"/>
      <c r="H1317" s="81"/>
      <c r="I1317" s="89"/>
      <c r="J1317" s="74" t="s">
        <v>99</v>
      </c>
      <c r="K1317" s="74"/>
      <c r="L1317" s="74"/>
      <c r="M1317" s="74"/>
      <c r="N1317" s="69"/>
      <c r="O1317" s="69"/>
      <c r="P1317" s="90"/>
      <c r="Q1317" s="81"/>
      <c r="T1317" s="41"/>
      <c r="U1317" s="42"/>
      <c r="V1317" s="41"/>
    </row>
    <row r="1318" spans="1:22" ht="18.75" customHeight="1" x14ac:dyDescent="0.25">
      <c r="A1318" s="20"/>
      <c r="H1318" s="81"/>
      <c r="I1318" s="89"/>
      <c r="J1318" s="71" t="s">
        <v>98</v>
      </c>
      <c r="K1318" s="71"/>
      <c r="L1318" s="71"/>
      <c r="M1318" s="71"/>
      <c r="N1318" s="69"/>
      <c r="O1318" s="69"/>
      <c r="P1318" s="90"/>
      <c r="Q1318" s="81"/>
      <c r="T1318" s="41"/>
      <c r="U1318" s="42"/>
      <c r="V1318" s="41"/>
    </row>
    <row r="1319" spans="1:22" ht="26.25" customHeight="1" x14ac:dyDescent="0.25">
      <c r="H1319" s="81"/>
      <c r="I1319" s="89"/>
      <c r="J1319" s="72" t="s">
        <v>51</v>
      </c>
      <c r="K1319" s="72"/>
      <c r="L1319" s="72"/>
      <c r="M1319" s="72"/>
      <c r="N1319" s="69"/>
      <c r="O1319" s="69"/>
      <c r="P1319" s="90"/>
      <c r="Q1319" s="81"/>
      <c r="T1319" s="41"/>
      <c r="U1319" s="42"/>
      <c r="V1319" s="41"/>
    </row>
    <row r="1320" spans="1:22" ht="18.75" customHeight="1" x14ac:dyDescent="0.25">
      <c r="H1320" s="81"/>
      <c r="I1320" s="89"/>
      <c r="J1320" s="72"/>
      <c r="K1320" s="69"/>
      <c r="L1320" s="69"/>
      <c r="M1320" s="69"/>
      <c r="N1320" s="69"/>
      <c r="O1320" s="69"/>
      <c r="P1320" s="90"/>
      <c r="Q1320" s="81"/>
      <c r="T1320" s="41"/>
      <c r="U1320" s="42"/>
      <c r="V1320" s="41"/>
    </row>
    <row r="1321" spans="1:22" ht="18.75" customHeight="1" x14ac:dyDescent="0.25">
      <c r="H1321" s="81"/>
      <c r="I1321" s="89"/>
      <c r="J1321" s="69"/>
      <c r="K1321" s="69"/>
      <c r="L1321" s="69"/>
      <c r="M1321" s="69"/>
      <c r="N1321" s="69"/>
      <c r="O1321" s="69"/>
      <c r="P1321" s="90"/>
      <c r="Q1321" s="81"/>
      <c r="T1321" s="41"/>
      <c r="U1321" s="42"/>
      <c r="V1321" s="41"/>
    </row>
    <row r="1322" spans="1:22" ht="18.75" customHeight="1" x14ac:dyDescent="0.25">
      <c r="H1322" s="81"/>
      <c r="I1322" s="89"/>
      <c r="J1322" s="76"/>
      <c r="K1322" s="76"/>
      <c r="L1322" s="76" t="s">
        <v>52</v>
      </c>
      <c r="M1322" s="136" t="str">
        <f>IF(ISERROR(INDEX(BASE!$M$6:$X$35,MATCH(BASE!$K$35,BASE!$M$6:$M$35,0),3)),"",INDEX(BASE!$M$6:$X$35,MATCH(BASE!$K$35,BASE!$M$6:$M$35,0),3))</f>
        <v/>
      </c>
      <c r="N1322" s="136"/>
      <c r="O1322" s="136"/>
      <c r="P1322" s="90"/>
      <c r="Q1322" s="81"/>
      <c r="T1322" s="41"/>
      <c r="U1322" s="42"/>
      <c r="V1322" s="41"/>
    </row>
    <row r="1323" spans="1:22" ht="18.75" customHeight="1" x14ac:dyDescent="0.25">
      <c r="H1323" s="81"/>
      <c r="I1323" s="89"/>
      <c r="J1323" s="69"/>
      <c r="K1323" s="69"/>
      <c r="L1323" s="69"/>
      <c r="M1323" s="69"/>
      <c r="N1323" s="69"/>
      <c r="O1323" s="69"/>
      <c r="P1323" s="90"/>
      <c r="Q1323" s="81"/>
      <c r="T1323" s="41"/>
      <c r="U1323" s="42"/>
      <c r="V1323" s="41"/>
    </row>
    <row r="1324" spans="1:22" ht="18.75" customHeight="1" x14ac:dyDescent="0.25">
      <c r="H1324" s="81"/>
      <c r="I1324" s="89"/>
      <c r="J1324" s="76"/>
      <c r="K1324" s="76"/>
      <c r="L1324" s="77" t="s">
        <v>53</v>
      </c>
      <c r="M1324" s="136" t="str">
        <f>IF(ISERROR(INDEX(BASE!$M$6:$X$35,MATCH(BASE!$K$35,BASE!$M$6:$M$35,0),4)),"",INDEX(BASE!$M$6:$X$35,MATCH(BASE!$K$35,BASE!$M$6:$M$35,0),4))</f>
        <v/>
      </c>
      <c r="N1324" s="136"/>
      <c r="O1324" s="136"/>
      <c r="P1324" s="90"/>
      <c r="Q1324" s="81"/>
      <c r="T1324" s="41"/>
      <c r="U1324" s="42"/>
      <c r="V1324" s="41"/>
    </row>
    <row r="1325" spans="1:22" ht="18.75" customHeight="1" x14ac:dyDescent="0.25">
      <c r="H1325" s="81"/>
      <c r="I1325" s="89"/>
      <c r="J1325" s="69"/>
      <c r="K1325" s="69"/>
      <c r="L1325" s="69"/>
      <c r="M1325" s="69"/>
      <c r="N1325" s="69"/>
      <c r="O1325" s="69"/>
      <c r="P1325" s="90"/>
      <c r="Q1325" s="81"/>
      <c r="T1325" s="41"/>
      <c r="U1325" s="42"/>
      <c r="V1325" s="41"/>
    </row>
    <row r="1326" spans="1:22" ht="18.75" customHeight="1" x14ac:dyDescent="0.3">
      <c r="D1326" s="4"/>
      <c r="E1326" s="54"/>
      <c r="H1326" s="81"/>
      <c r="I1326" s="89"/>
      <c r="J1326" s="76"/>
      <c r="K1326" s="76"/>
      <c r="L1326" s="77" t="s">
        <v>54</v>
      </c>
      <c r="M1326" s="76"/>
      <c r="N1326" s="133" t="str">
        <f>IF(ISERROR(INDEX(BASE!$M$6:$X$35,MATCH(BASE!$K$35,BASE!$M$6:$M$35,0),6)),"",INDEX(BASE!$M$6:$X$35,MATCH(BASE!$K$35,BASE!$M$6:$M$35,0),6))</f>
        <v/>
      </c>
      <c r="O1326" s="133"/>
      <c r="P1326" s="90"/>
      <c r="Q1326" s="81"/>
      <c r="T1326" s="41"/>
      <c r="U1326" s="42"/>
      <c r="V1326" s="41"/>
    </row>
    <row r="1327" spans="1:22" ht="18.75" customHeight="1" x14ac:dyDescent="0.3">
      <c r="D1327" s="4"/>
      <c r="E1327" s="55"/>
      <c r="H1327" s="81"/>
      <c r="I1327" s="89"/>
      <c r="J1327" s="69"/>
      <c r="K1327" s="69"/>
      <c r="L1327" s="69"/>
      <c r="M1327" s="69"/>
      <c r="N1327" s="69"/>
      <c r="O1327" s="69"/>
      <c r="P1327" s="90"/>
      <c r="Q1327" s="81"/>
      <c r="T1327" s="41"/>
      <c r="U1327" s="42"/>
      <c r="V1327" s="41"/>
    </row>
    <row r="1328" spans="1:22" ht="23.25" customHeight="1" x14ac:dyDescent="0.3">
      <c r="D1328" s="56"/>
      <c r="E1328" s="57"/>
      <c r="H1328" s="81"/>
      <c r="I1328" s="89"/>
      <c r="J1328" s="69"/>
      <c r="K1328" s="69"/>
      <c r="L1328" s="78" t="s">
        <v>58</v>
      </c>
      <c r="M1328" s="69"/>
      <c r="N1328" s="78"/>
      <c r="O1328" s="77"/>
      <c r="P1328" s="90"/>
      <c r="Q1328" s="81"/>
      <c r="T1328" s="41"/>
      <c r="U1328" s="42"/>
      <c r="V1328" s="41"/>
    </row>
    <row r="1329" spans="4:22" ht="11.25" customHeight="1" x14ac:dyDescent="0.25">
      <c r="D1329" s="4"/>
      <c r="E1329" s="4"/>
      <c r="H1329" s="81"/>
      <c r="I1329" s="89"/>
      <c r="J1329" s="69"/>
      <c r="K1329" s="69"/>
      <c r="L1329" s="69"/>
      <c r="M1329" s="69"/>
      <c r="N1329" s="69"/>
      <c r="O1329" s="69"/>
      <c r="P1329" s="90"/>
      <c r="Q1329" s="81"/>
      <c r="T1329" s="41"/>
      <c r="U1329" s="42"/>
      <c r="V1329" s="41"/>
    </row>
    <row r="1330" spans="4:22" ht="23.25" customHeight="1" x14ac:dyDescent="0.3">
      <c r="D1330" s="56"/>
      <c r="E1330" s="57"/>
      <c r="H1330" s="81"/>
      <c r="I1330" s="89"/>
      <c r="J1330" s="69"/>
      <c r="K1330" s="69"/>
      <c r="L1330" s="134" t="str">
        <f>IF(ISERROR(INDEX(BASE!$M$6:$X$35,MATCH(BASE!$K$35,BASE!$M$6:$M$35,0),12)),"",INDEX(BASE!$M$6:$X$35,MATCH(BASE!$K$35,BASE!$M$6:$M$35,0),12))</f>
        <v/>
      </c>
      <c r="M1330" s="134"/>
      <c r="N1330" s="134"/>
      <c r="O1330" s="134"/>
      <c r="P1330" s="90"/>
      <c r="Q1330" s="81"/>
      <c r="T1330" s="41"/>
      <c r="U1330" s="42"/>
      <c r="V1330" s="41"/>
    </row>
    <row r="1331" spans="4:22" ht="18.75" customHeight="1" x14ac:dyDescent="0.25">
      <c r="H1331" s="81"/>
      <c r="I1331" s="91"/>
      <c r="J1331" s="79"/>
      <c r="K1331" s="79"/>
      <c r="L1331" s="79"/>
      <c r="M1331" s="79"/>
      <c r="N1331" s="79"/>
      <c r="O1331" s="79"/>
      <c r="P1331" s="92"/>
      <c r="Q1331" s="81"/>
      <c r="T1331" s="41"/>
      <c r="U1331" s="42"/>
      <c r="V1331" s="41"/>
    </row>
    <row r="1332" spans="4:22" ht="18.75" customHeight="1" x14ac:dyDescent="0.25">
      <c r="H1332" s="81"/>
      <c r="I1332" s="81"/>
      <c r="J1332" s="81"/>
      <c r="K1332" s="81"/>
      <c r="L1332" s="81"/>
      <c r="M1332" s="81"/>
      <c r="N1332" s="81"/>
      <c r="O1332" s="81"/>
      <c r="P1332" s="81"/>
      <c r="Q1332" s="81"/>
      <c r="T1332" s="41"/>
      <c r="U1332" s="42"/>
      <c r="V1332" s="41"/>
    </row>
    <row r="1333" spans="4:22" ht="18.75" customHeight="1" x14ac:dyDescent="0.25">
      <c r="H1333" s="81"/>
      <c r="I1333" s="81"/>
      <c r="J1333" s="81"/>
      <c r="K1333" s="81"/>
      <c r="L1333" s="81"/>
      <c r="M1333" s="81"/>
      <c r="N1333" s="81"/>
      <c r="O1333" s="81"/>
      <c r="P1333" s="81"/>
      <c r="Q1333" s="81"/>
      <c r="T1333" s="41"/>
      <c r="U1333" s="42"/>
      <c r="V1333" s="41"/>
    </row>
    <row r="1334" spans="4:22" ht="18.75" customHeight="1" x14ac:dyDescent="0.25">
      <c r="H1334" s="81"/>
      <c r="I1334" s="87"/>
      <c r="J1334" s="70"/>
      <c r="K1334" s="70"/>
      <c r="L1334" s="70"/>
      <c r="M1334" s="70"/>
      <c r="N1334" s="70"/>
      <c r="O1334" s="70"/>
      <c r="P1334" s="88"/>
      <c r="Q1334" s="81"/>
      <c r="T1334" s="41"/>
      <c r="U1334" s="42"/>
      <c r="V1334" s="41"/>
    </row>
    <row r="1335" spans="4:22" ht="18.75" customHeight="1" x14ac:dyDescent="0.25">
      <c r="H1335" s="81"/>
      <c r="I1335" s="89"/>
      <c r="J1335" s="69"/>
      <c r="K1335" s="69"/>
      <c r="L1335" s="69"/>
      <c r="M1335" s="69"/>
      <c r="N1335" s="69"/>
      <c r="O1335" s="69"/>
      <c r="P1335" s="90"/>
      <c r="Q1335" s="81"/>
      <c r="T1335" s="41"/>
      <c r="U1335" s="42"/>
      <c r="V1335" s="41"/>
    </row>
    <row r="1336" spans="4:22" ht="18.75" customHeight="1" x14ac:dyDescent="0.25">
      <c r="H1336" s="81"/>
      <c r="I1336" s="89"/>
      <c r="J1336" s="69"/>
      <c r="K1336" s="69"/>
      <c r="L1336" s="69"/>
      <c r="M1336" s="69"/>
      <c r="N1336" s="69"/>
      <c r="O1336" s="69"/>
      <c r="P1336" s="90"/>
      <c r="Q1336" s="81"/>
      <c r="T1336" s="41"/>
      <c r="U1336" s="42"/>
      <c r="V1336" s="41"/>
    </row>
    <row r="1337" spans="4:22" ht="18.75" customHeight="1" x14ac:dyDescent="0.25">
      <c r="H1337" s="81"/>
      <c r="I1337" s="89"/>
      <c r="J1337" s="76" t="s">
        <v>77</v>
      </c>
      <c r="K1337" s="130" t="str">
        <f>IF(ISERROR(INDEX(BASE!$M$6:$X$35,MATCH(BASE!$K$34,BASE!$M$6:$M$35,0),10)),"",INDEX(BASE!$M$6:$X$35,MATCH(BASE!$K$34,BASE!$M$6:$M$35,0),10))</f>
        <v/>
      </c>
      <c r="L1337" s="130"/>
      <c r="M1337" s="130"/>
      <c r="N1337" s="130"/>
      <c r="O1337" s="76" t="s">
        <v>80</v>
      </c>
      <c r="P1337" s="90"/>
      <c r="Q1337" s="81"/>
      <c r="T1337" s="40"/>
      <c r="U1337" s="42"/>
      <c r="V1337" s="41"/>
    </row>
    <row r="1338" spans="4:22" ht="9.75" customHeight="1" x14ac:dyDescent="0.25">
      <c r="H1338" s="81"/>
      <c r="I1338" s="89"/>
      <c r="J1338" s="69"/>
      <c r="K1338" s="69"/>
      <c r="L1338" s="69"/>
      <c r="M1338" s="69"/>
      <c r="N1338" s="81"/>
      <c r="O1338" s="81"/>
      <c r="P1338" s="90"/>
      <c r="Q1338" s="81"/>
      <c r="T1338" s="41"/>
      <c r="U1338" s="42"/>
      <c r="V1338" s="41"/>
    </row>
    <row r="1339" spans="4:22" ht="18.75" customHeight="1" x14ac:dyDescent="0.25">
      <c r="H1339" s="81"/>
      <c r="I1339" s="89"/>
      <c r="J1339" s="77" t="s">
        <v>79</v>
      </c>
      <c r="K1339" s="76"/>
      <c r="L1339" s="76"/>
      <c r="M1339" s="77" t="s">
        <v>81</v>
      </c>
      <c r="N1339" s="77"/>
      <c r="O1339" s="77"/>
      <c r="P1339" s="90"/>
      <c r="Q1339" s="81"/>
      <c r="T1339" s="41"/>
      <c r="U1339" s="42"/>
      <c r="V1339" s="41"/>
    </row>
    <row r="1340" spans="4:22" ht="9.75" customHeight="1" x14ac:dyDescent="0.25">
      <c r="H1340" s="81"/>
      <c r="I1340" s="89"/>
      <c r="J1340" s="81"/>
      <c r="K1340" s="81"/>
      <c r="L1340" s="81"/>
      <c r="M1340" s="81"/>
      <c r="N1340" s="69"/>
      <c r="O1340" s="69"/>
      <c r="P1340" s="90"/>
      <c r="Q1340" s="81"/>
      <c r="T1340" s="41"/>
      <c r="U1340" s="42"/>
      <c r="V1340" s="41"/>
    </row>
    <row r="1341" spans="4:22" ht="18.75" customHeight="1" x14ac:dyDescent="0.25">
      <c r="H1341" s="81"/>
      <c r="I1341" s="89"/>
      <c r="J1341" s="130" t="str">
        <f>IF(ISERROR(INDEX(BASE!$M$6:$X$35,MATCH(BASE!$K$34,BASE!$M$6:$M$35,0),1)),"",INDEX(BASE!$M$6:$X$35,MATCH(BASE!$K$34,BASE!$M$6:$M$35,0),1))</f>
        <v/>
      </c>
      <c r="K1341" s="130"/>
      <c r="L1341" s="130"/>
      <c r="M1341" s="77" t="s">
        <v>75</v>
      </c>
      <c r="N1341" s="77"/>
      <c r="O1341" s="77"/>
      <c r="P1341" s="90"/>
      <c r="Q1341" s="81"/>
      <c r="T1341" s="41"/>
      <c r="U1341" s="42"/>
      <c r="V1341" s="41"/>
    </row>
    <row r="1342" spans="4:22" ht="9.75" customHeight="1" x14ac:dyDescent="0.25">
      <c r="H1342" s="81"/>
      <c r="I1342" s="89"/>
      <c r="J1342" s="81"/>
      <c r="K1342" s="81"/>
      <c r="L1342" s="81"/>
      <c r="M1342" s="81"/>
      <c r="N1342" s="77"/>
      <c r="O1342" s="77"/>
      <c r="P1342" s="90"/>
      <c r="Q1342" s="81"/>
      <c r="T1342" s="41"/>
      <c r="U1342" s="42"/>
      <c r="V1342" s="41"/>
    </row>
    <row r="1343" spans="4:22" ht="18.75" customHeight="1" x14ac:dyDescent="0.25">
      <c r="H1343" s="81"/>
      <c r="I1343" s="89"/>
      <c r="J1343" s="82" t="s">
        <v>76</v>
      </c>
      <c r="K1343" s="82"/>
      <c r="L1343" s="82"/>
      <c r="M1343" s="82"/>
      <c r="N1343" s="77"/>
      <c r="O1343" s="77"/>
      <c r="P1343" s="90"/>
      <c r="Q1343" s="81"/>
      <c r="T1343" s="41"/>
      <c r="U1343" s="42"/>
      <c r="V1343" s="41"/>
    </row>
    <row r="1344" spans="4:22" ht="9.75" customHeight="1" x14ac:dyDescent="0.25">
      <c r="H1344" s="81"/>
      <c r="I1344" s="89"/>
      <c r="J1344" s="69"/>
      <c r="K1344" s="69"/>
      <c r="L1344" s="69"/>
      <c r="M1344" s="69"/>
      <c r="N1344" s="69"/>
      <c r="O1344" s="69"/>
      <c r="P1344" s="90"/>
      <c r="Q1344" s="81"/>
      <c r="T1344" s="41"/>
      <c r="U1344" s="42"/>
      <c r="V1344" s="41"/>
    </row>
    <row r="1345" spans="8:22" ht="18.75" customHeight="1" x14ac:dyDescent="0.25">
      <c r="H1345" s="81"/>
      <c r="I1345" s="89"/>
      <c r="J1345" s="131" t="str">
        <f>IF(ISERROR(INDEX(BASE!$M$6:$X$35,MATCH(BASE!$K$34,BASE!$M$6:$M$35,0),7)),"",INDEX(BASE!$M$6:$X$35,MATCH(BASE!$K$34,BASE!$M$6:$M$35,0),7))</f>
        <v/>
      </c>
      <c r="K1345" s="131"/>
      <c r="L1345" s="131"/>
      <c r="M1345" s="83"/>
      <c r="N1345" s="69"/>
      <c r="O1345" s="69"/>
      <c r="P1345" s="90"/>
      <c r="Q1345" s="81"/>
      <c r="T1345" s="41"/>
      <c r="U1345" s="42"/>
      <c r="V1345" s="41"/>
    </row>
    <row r="1346" spans="8:22" ht="11.25" customHeight="1" x14ac:dyDescent="0.25">
      <c r="H1346" s="81"/>
      <c r="I1346" s="89"/>
      <c r="J1346" s="81"/>
      <c r="K1346" s="81"/>
      <c r="L1346" s="81"/>
      <c r="M1346" s="81"/>
      <c r="N1346" s="81"/>
      <c r="O1346" s="81"/>
      <c r="P1346" s="90"/>
      <c r="Q1346" s="81"/>
      <c r="T1346" s="41"/>
      <c r="U1346" s="42"/>
      <c r="V1346" s="41"/>
    </row>
    <row r="1347" spans="8:22" ht="18.75" customHeight="1" x14ac:dyDescent="0.25">
      <c r="H1347" s="81"/>
      <c r="I1347" s="89"/>
      <c r="J1347" s="77" t="s">
        <v>102</v>
      </c>
      <c r="K1347" s="77"/>
      <c r="L1347" s="77"/>
      <c r="M1347" s="77"/>
      <c r="N1347" s="69"/>
      <c r="O1347" s="69"/>
      <c r="P1347" s="90"/>
      <c r="Q1347" s="81"/>
      <c r="T1347" s="41"/>
      <c r="U1347" s="42"/>
      <c r="V1347" s="41"/>
    </row>
    <row r="1348" spans="8:22" ht="18.75" customHeight="1" x14ac:dyDescent="0.25">
      <c r="H1348" s="81"/>
      <c r="I1348" s="89"/>
      <c r="J1348" s="132" t="s">
        <v>100</v>
      </c>
      <c r="K1348" s="132"/>
      <c r="L1348" s="71"/>
      <c r="M1348" s="132" t="s">
        <v>101</v>
      </c>
      <c r="N1348" s="132"/>
      <c r="O1348" s="132"/>
      <c r="P1348" s="90"/>
      <c r="Q1348" s="81"/>
      <c r="T1348" s="41"/>
      <c r="U1348" s="42"/>
      <c r="V1348" s="41"/>
    </row>
    <row r="1349" spans="8:22" ht="18.75" customHeight="1" x14ac:dyDescent="0.25">
      <c r="H1349" s="81"/>
      <c r="I1349" s="89"/>
      <c r="J1349" s="128" t="str">
        <f>IF(ISERROR(INDEX(BASE!$M$6:$X$35,MATCH(BASE!$K$34,BASE!$M$6:$M$35,0),9)),"",INDEX(BASE!$M$6:$X$35,MATCH(BASE!$K$34,BASE!$M$6:$M$35,0),9))</f>
        <v/>
      </c>
      <c r="K1349" s="128"/>
      <c r="L1349" s="84"/>
      <c r="M1349" s="129" t="str">
        <f>IF(ISERROR(INDEX(BASE!$M$6:$X$35,MATCH(BASE!$K$34,BASE!$M$6:$M$35,0),8)),"",INDEX(BASE!$M$6:$X$35,MATCH(BASE!$K$34,BASE!$M$6:$M$35,0),8))</f>
        <v/>
      </c>
      <c r="N1349" s="129"/>
      <c r="O1349" s="129"/>
      <c r="P1349" s="90"/>
      <c r="Q1349" s="81"/>
      <c r="T1349" s="41"/>
      <c r="U1349" s="42"/>
      <c r="V1349" s="41"/>
    </row>
    <row r="1350" spans="8:22" ht="18.75" customHeight="1" x14ac:dyDescent="0.25">
      <c r="H1350" s="81"/>
      <c r="I1350" s="89"/>
      <c r="J1350" s="128" t="str">
        <f>IF(ISERROR(INDEX(BASE!$M$6:$X$35,MATCH(BASE!$K$34,BASE!$M$6:$M$35,0),10)),"",INDEX(BASE!$M$6:$X$35,MATCH(BASE!$K$34,BASE!$M$6:$M$35,0),10))</f>
        <v/>
      </c>
      <c r="K1350" s="128"/>
      <c r="L1350" s="84"/>
      <c r="M1350" s="84"/>
      <c r="N1350" s="69"/>
      <c r="O1350" s="69"/>
      <c r="P1350" s="90"/>
      <c r="Q1350" s="81"/>
      <c r="T1350" s="41"/>
      <c r="U1350" s="42"/>
      <c r="V1350" s="41"/>
    </row>
    <row r="1351" spans="8:22" ht="18.75" customHeight="1" x14ac:dyDescent="0.25">
      <c r="H1351" s="81"/>
      <c r="I1351" s="89"/>
      <c r="J1351" s="81"/>
      <c r="K1351" s="81"/>
      <c r="L1351" s="81"/>
      <c r="M1351" s="81"/>
      <c r="N1351" s="81"/>
      <c r="O1351" s="81"/>
      <c r="P1351" s="90"/>
      <c r="Q1351" s="81"/>
      <c r="T1351" s="41"/>
      <c r="U1351" s="42"/>
      <c r="V1351" s="41"/>
    </row>
    <row r="1352" spans="8:22" ht="18.75" customHeight="1" x14ac:dyDescent="0.25">
      <c r="H1352" s="81"/>
      <c r="I1352" s="89"/>
      <c r="J1352" s="69"/>
      <c r="K1352" s="69"/>
      <c r="L1352" s="69"/>
      <c r="M1352" s="69"/>
      <c r="N1352" s="69"/>
      <c r="O1352" s="69"/>
      <c r="P1352" s="90"/>
      <c r="Q1352" s="81"/>
      <c r="T1352" s="41"/>
      <c r="U1352" s="42"/>
      <c r="V1352" s="41"/>
    </row>
    <row r="1353" spans="8:22" ht="26.25" customHeight="1" x14ac:dyDescent="0.25">
      <c r="H1353" s="81"/>
      <c r="I1353" s="89"/>
      <c r="J1353" s="69"/>
      <c r="K1353" s="69"/>
      <c r="L1353" s="69"/>
      <c r="M1353" s="69"/>
      <c r="N1353" s="69"/>
      <c r="O1353" s="69"/>
      <c r="P1353" s="90"/>
      <c r="Q1353" s="81"/>
      <c r="T1353" s="41"/>
      <c r="U1353" s="42"/>
      <c r="V1353" s="41"/>
    </row>
    <row r="1354" spans="8:22" ht="18.75" customHeight="1" x14ac:dyDescent="0.25">
      <c r="H1354" s="81"/>
      <c r="I1354" s="89"/>
      <c r="J1354" s="85"/>
      <c r="K1354" s="85"/>
      <c r="L1354" s="85"/>
      <c r="M1354" s="85"/>
      <c r="N1354" s="69"/>
      <c r="O1354" s="69"/>
      <c r="P1354" s="90"/>
      <c r="Q1354" s="81"/>
      <c r="T1354" s="41"/>
      <c r="U1354" s="42"/>
      <c r="V1354" s="41"/>
    </row>
    <row r="1355" spans="8:22" ht="18.75" customHeight="1" x14ac:dyDescent="0.25">
      <c r="H1355" s="81"/>
      <c r="I1355" s="91"/>
      <c r="J1355" s="86" t="s">
        <v>57</v>
      </c>
      <c r="K1355" s="86"/>
      <c r="L1355" s="86"/>
      <c r="M1355" s="86"/>
      <c r="N1355" s="79"/>
      <c r="O1355" s="79"/>
      <c r="P1355" s="92"/>
      <c r="Q1355" s="81"/>
      <c r="T1355" s="41"/>
      <c r="U1355" s="42"/>
      <c r="V1355" s="41"/>
    </row>
    <row r="1356" spans="8:22" ht="26.25" customHeight="1" x14ac:dyDescent="0.25">
      <c r="H1356" s="81"/>
      <c r="I1356" s="80"/>
      <c r="J1356" s="80"/>
      <c r="K1356" s="80"/>
      <c r="L1356" s="80"/>
      <c r="M1356" s="80"/>
      <c r="N1356" s="80"/>
      <c r="O1356" s="80"/>
      <c r="P1356" s="80"/>
      <c r="Q1356" s="81"/>
      <c r="T1356" s="41"/>
      <c r="U1356" s="42"/>
      <c r="V1356" s="41"/>
    </row>
    <row r="1357" spans="8:22" ht="26.25" customHeight="1" x14ac:dyDescent="0.25">
      <c r="H1357" s="81"/>
      <c r="I1357" s="81"/>
      <c r="J1357" s="81"/>
      <c r="K1357" s="81"/>
      <c r="L1357" s="81"/>
      <c r="M1357" s="81"/>
      <c r="N1357" s="81"/>
      <c r="O1357" s="81"/>
      <c r="P1357" s="81"/>
      <c r="Q1357" s="81"/>
      <c r="T1357" s="41"/>
      <c r="U1357" s="42"/>
      <c r="V1357" s="41"/>
    </row>
    <row r="1358" spans="8:22" ht="18.75" customHeight="1" x14ac:dyDescent="0.25">
      <c r="H1358" s="81"/>
      <c r="I1358" s="87"/>
      <c r="J1358" s="70"/>
      <c r="K1358" s="70"/>
      <c r="L1358" s="70"/>
      <c r="M1358" s="70"/>
      <c r="N1358" s="70"/>
      <c r="O1358" s="70"/>
      <c r="P1358" s="88"/>
      <c r="Q1358" s="81"/>
      <c r="T1358" s="41"/>
      <c r="U1358" s="42"/>
      <c r="V1358" s="41"/>
    </row>
    <row r="1359" spans="8:22" ht="18.75" customHeight="1" x14ac:dyDescent="0.25">
      <c r="H1359" s="81"/>
      <c r="I1359" s="89"/>
      <c r="J1359" s="69"/>
      <c r="K1359" s="69"/>
      <c r="L1359" s="69"/>
      <c r="M1359" s="69"/>
      <c r="N1359" s="69"/>
      <c r="O1359" s="69"/>
      <c r="P1359" s="90"/>
      <c r="Q1359" s="81"/>
      <c r="T1359" s="41"/>
      <c r="U1359" s="42"/>
      <c r="V1359" s="41"/>
    </row>
    <row r="1360" spans="8:22" ht="18.75" customHeight="1" x14ac:dyDescent="0.25">
      <c r="H1360" s="81"/>
      <c r="I1360" s="89"/>
      <c r="J1360" s="69"/>
      <c r="K1360" s="69"/>
      <c r="L1360" s="69"/>
      <c r="M1360" s="69"/>
      <c r="N1360" s="69"/>
      <c r="O1360" s="69"/>
      <c r="P1360" s="90"/>
      <c r="Q1360" s="81"/>
      <c r="T1360" s="41"/>
      <c r="U1360" s="42"/>
      <c r="V1360" s="41"/>
    </row>
    <row r="1361" spans="8:22" ht="18.75" customHeight="1" x14ac:dyDescent="0.25">
      <c r="H1361" s="81"/>
      <c r="I1361" s="89"/>
      <c r="J1361" s="76" t="s">
        <v>77</v>
      </c>
      <c r="K1361" s="130" t="str">
        <f>IF(ISERROR(INDEX(BASE!$M$6:$X$35,MATCH(BASE!$K$35,BASE!$M$6:$M$35,0),10)),"",INDEX(BASE!$M$6:$X$35,MATCH(BASE!$K$35,BASE!$M$6:$M$35,0),10))</f>
        <v/>
      </c>
      <c r="L1361" s="130"/>
      <c r="M1361" s="130"/>
      <c r="N1361" s="130"/>
      <c r="O1361" s="76" t="s">
        <v>80</v>
      </c>
      <c r="P1361" s="90"/>
      <c r="Q1361" s="81"/>
      <c r="T1361" s="41"/>
      <c r="U1361" s="42"/>
      <c r="V1361" s="41"/>
    </row>
    <row r="1362" spans="8:22" ht="9.75" customHeight="1" x14ac:dyDescent="0.25">
      <c r="H1362" s="81"/>
      <c r="I1362" s="89"/>
      <c r="J1362" s="69"/>
      <c r="K1362" s="69"/>
      <c r="L1362" s="69"/>
      <c r="M1362" s="69"/>
      <c r="N1362" s="81"/>
      <c r="O1362" s="81"/>
      <c r="P1362" s="90"/>
      <c r="Q1362" s="81"/>
      <c r="T1362" s="41"/>
      <c r="U1362" s="42"/>
      <c r="V1362" s="41"/>
    </row>
    <row r="1363" spans="8:22" ht="18.75" customHeight="1" x14ac:dyDescent="0.25">
      <c r="H1363" s="81"/>
      <c r="I1363" s="89"/>
      <c r="J1363" s="77" t="s">
        <v>79</v>
      </c>
      <c r="K1363" s="76"/>
      <c r="L1363" s="76"/>
      <c r="M1363" s="77" t="s">
        <v>81</v>
      </c>
      <c r="N1363" s="77"/>
      <c r="O1363" s="77"/>
      <c r="P1363" s="90"/>
      <c r="Q1363" s="81"/>
      <c r="T1363" s="41"/>
      <c r="U1363" s="42"/>
      <c r="V1363" s="41"/>
    </row>
    <row r="1364" spans="8:22" ht="9.75" customHeight="1" x14ac:dyDescent="0.25">
      <c r="H1364" s="81"/>
      <c r="I1364" s="89"/>
      <c r="J1364" s="81"/>
      <c r="K1364" s="81"/>
      <c r="L1364" s="81"/>
      <c r="M1364" s="81"/>
      <c r="N1364" s="69"/>
      <c r="O1364" s="69"/>
      <c r="P1364" s="90"/>
      <c r="Q1364" s="81"/>
      <c r="T1364" s="41"/>
      <c r="U1364" s="42"/>
      <c r="V1364" s="41"/>
    </row>
    <row r="1365" spans="8:22" ht="18.75" customHeight="1" x14ac:dyDescent="0.25">
      <c r="H1365" s="81"/>
      <c r="I1365" s="89"/>
      <c r="J1365" s="130" t="str">
        <f>IF(ISERROR(INDEX(BASE!$M$6:$X$35,MATCH(BASE!$K$35,BASE!$M$6:$M$35,0),1)),"",INDEX(BASE!$M$6:$X$35,MATCH(BASE!$K$35,BASE!$M$6:$M$35,0),1))</f>
        <v/>
      </c>
      <c r="K1365" s="130"/>
      <c r="L1365" s="130"/>
      <c r="M1365" s="77" t="s">
        <v>75</v>
      </c>
      <c r="N1365" s="77"/>
      <c r="O1365" s="77"/>
      <c r="P1365" s="90"/>
      <c r="Q1365" s="81"/>
      <c r="T1365" s="41"/>
      <c r="U1365" s="42"/>
      <c r="V1365" s="41"/>
    </row>
    <row r="1366" spans="8:22" ht="9.75" customHeight="1" x14ac:dyDescent="0.25">
      <c r="H1366" s="81"/>
      <c r="I1366" s="89"/>
      <c r="J1366" s="81"/>
      <c r="K1366" s="81"/>
      <c r="L1366" s="81"/>
      <c r="M1366" s="81"/>
      <c r="N1366" s="77"/>
      <c r="O1366" s="77"/>
      <c r="P1366" s="90"/>
      <c r="Q1366" s="81"/>
      <c r="T1366" s="41"/>
      <c r="U1366" s="42"/>
      <c r="V1366" s="41"/>
    </row>
    <row r="1367" spans="8:22" ht="18.75" customHeight="1" x14ac:dyDescent="0.25">
      <c r="H1367" s="81"/>
      <c r="I1367" s="89"/>
      <c r="J1367" s="82" t="s">
        <v>76</v>
      </c>
      <c r="K1367" s="82"/>
      <c r="L1367" s="82"/>
      <c r="M1367" s="82"/>
      <c r="N1367" s="77"/>
      <c r="O1367" s="77"/>
      <c r="P1367" s="90"/>
      <c r="Q1367" s="81"/>
      <c r="T1367" s="41"/>
      <c r="U1367" s="42"/>
      <c r="V1367" s="41"/>
    </row>
    <row r="1368" spans="8:22" ht="9.75" customHeight="1" x14ac:dyDescent="0.25">
      <c r="H1368" s="81"/>
      <c r="I1368" s="89"/>
      <c r="J1368" s="69"/>
      <c r="K1368" s="69"/>
      <c r="L1368" s="69"/>
      <c r="M1368" s="69"/>
      <c r="N1368" s="69"/>
      <c r="O1368" s="69"/>
      <c r="P1368" s="90"/>
      <c r="Q1368" s="81"/>
      <c r="T1368" s="41"/>
      <c r="U1368" s="42"/>
      <c r="V1368" s="41"/>
    </row>
    <row r="1369" spans="8:22" ht="18.75" customHeight="1" x14ac:dyDescent="0.25">
      <c r="H1369" s="81"/>
      <c r="I1369" s="89"/>
      <c r="J1369" s="131" t="str">
        <f>IF(ISERROR(INDEX(BASE!$M$6:$X$35,MATCH(BASE!$K$35,BASE!$M$6:$M$35,0),7)),"",INDEX(BASE!$M$6:$X$35,MATCH(BASE!$K$35,BASE!$M$6:$M$35,0),7))</f>
        <v/>
      </c>
      <c r="K1369" s="131"/>
      <c r="L1369" s="131"/>
      <c r="M1369" s="83"/>
      <c r="N1369" s="69"/>
      <c r="O1369" s="69"/>
      <c r="P1369" s="90"/>
      <c r="Q1369" s="81"/>
      <c r="T1369" s="41"/>
      <c r="U1369" s="42"/>
      <c r="V1369" s="41"/>
    </row>
    <row r="1370" spans="8:22" ht="11.25" customHeight="1" x14ac:dyDescent="0.25">
      <c r="H1370" s="81"/>
      <c r="I1370" s="89"/>
      <c r="J1370" s="81"/>
      <c r="K1370" s="81"/>
      <c r="L1370" s="81"/>
      <c r="M1370" s="81"/>
      <c r="N1370" s="81"/>
      <c r="O1370" s="81"/>
      <c r="P1370" s="90"/>
      <c r="Q1370" s="81"/>
      <c r="T1370" s="41"/>
      <c r="U1370" s="42"/>
      <c r="V1370" s="41"/>
    </row>
    <row r="1371" spans="8:22" ht="18.75" customHeight="1" x14ac:dyDescent="0.25">
      <c r="H1371" s="81"/>
      <c r="I1371" s="89"/>
      <c r="J1371" s="77" t="s">
        <v>102</v>
      </c>
      <c r="K1371" s="77"/>
      <c r="L1371" s="77"/>
      <c r="M1371" s="77"/>
      <c r="N1371" s="69"/>
      <c r="O1371" s="69"/>
      <c r="P1371" s="90"/>
      <c r="Q1371" s="81"/>
      <c r="T1371" s="41"/>
      <c r="U1371" s="42"/>
      <c r="V1371" s="41"/>
    </row>
    <row r="1372" spans="8:22" ht="18.75" customHeight="1" x14ac:dyDescent="0.25">
      <c r="H1372" s="81"/>
      <c r="I1372" s="89"/>
      <c r="J1372" s="132" t="s">
        <v>100</v>
      </c>
      <c r="K1372" s="132"/>
      <c r="L1372" s="71"/>
      <c r="M1372" s="132" t="s">
        <v>101</v>
      </c>
      <c r="N1372" s="132"/>
      <c r="O1372" s="132"/>
      <c r="P1372" s="90"/>
      <c r="Q1372" s="81"/>
      <c r="T1372" s="41"/>
      <c r="U1372" s="42"/>
      <c r="V1372" s="41"/>
    </row>
    <row r="1373" spans="8:22" ht="18.75" customHeight="1" x14ac:dyDescent="0.25">
      <c r="H1373" s="81"/>
      <c r="I1373" s="89"/>
      <c r="J1373" s="128" t="str">
        <f>IF(ISERROR(INDEX(BASE!$M$6:$X$35,MATCH(BASE!$K$35,BASE!$M$6:$M$35,0),9)),"",INDEX(BASE!$M$6:$X$35,MATCH(BASE!$K$35,BASE!$M$6:$M$35,0),9))</f>
        <v/>
      </c>
      <c r="K1373" s="128"/>
      <c r="L1373" s="84"/>
      <c r="M1373" s="129" t="str">
        <f>IF(ISERROR(INDEX(BASE!$M$6:$X$35,MATCH(BASE!$K$35,BASE!$M$6:$M$35,0),8)),"",INDEX(BASE!$M$6:$X$35,MATCH(BASE!$K$35,BASE!$M$6:$M$35,0),8))</f>
        <v/>
      </c>
      <c r="N1373" s="129"/>
      <c r="O1373" s="129"/>
      <c r="P1373" s="90"/>
      <c r="Q1373" s="81"/>
      <c r="T1373" s="41"/>
      <c r="U1373" s="42"/>
      <c r="V1373" s="41"/>
    </row>
    <row r="1374" spans="8:22" ht="18.75" customHeight="1" x14ac:dyDescent="0.25">
      <c r="H1374" s="81"/>
      <c r="I1374" s="89"/>
      <c r="J1374" s="128" t="str">
        <f>IF(ISERROR(INDEX(BASE!$M$6:$X$35,MATCH(BASE!$K$35,BASE!$M$6:$M$35,0),10)),"",INDEX(BASE!$M$6:$X$35,MATCH(BASE!$K$35,BASE!$M$6:$M$35,0),10))</f>
        <v/>
      </c>
      <c r="K1374" s="128"/>
      <c r="L1374" s="84"/>
      <c r="M1374" s="84"/>
      <c r="N1374" s="69"/>
      <c r="O1374" s="69"/>
      <c r="P1374" s="90"/>
      <c r="Q1374" s="81"/>
      <c r="T1374" s="41"/>
      <c r="U1374" s="42"/>
      <c r="V1374" s="41"/>
    </row>
    <row r="1375" spans="8:22" ht="18.75" customHeight="1" x14ac:dyDescent="0.25">
      <c r="H1375" s="81"/>
      <c r="I1375" s="89"/>
      <c r="J1375" s="81"/>
      <c r="K1375" s="81"/>
      <c r="L1375" s="81"/>
      <c r="M1375" s="81"/>
      <c r="N1375" s="81"/>
      <c r="O1375" s="81"/>
      <c r="P1375" s="90"/>
      <c r="Q1375" s="81"/>
      <c r="T1375" s="41"/>
      <c r="U1375" s="42"/>
      <c r="V1375" s="41"/>
    </row>
    <row r="1376" spans="8:22" ht="18.75" customHeight="1" x14ac:dyDescent="0.25">
      <c r="H1376" s="81"/>
      <c r="I1376" s="89"/>
      <c r="J1376" s="69"/>
      <c r="K1376" s="69"/>
      <c r="L1376" s="69"/>
      <c r="M1376" s="69"/>
      <c r="N1376" s="69"/>
      <c r="O1376" s="69"/>
      <c r="P1376" s="90"/>
      <c r="Q1376" s="81"/>
      <c r="T1376" s="41"/>
      <c r="U1376" s="42"/>
      <c r="V1376" s="41"/>
    </row>
    <row r="1377" spans="6:22" ht="26.25" customHeight="1" x14ac:dyDescent="0.25">
      <c r="H1377" s="81"/>
      <c r="I1377" s="89"/>
      <c r="J1377" s="69"/>
      <c r="K1377" s="69"/>
      <c r="L1377" s="69"/>
      <c r="M1377" s="69"/>
      <c r="N1377" s="69"/>
      <c r="O1377" s="69"/>
      <c r="P1377" s="90"/>
      <c r="Q1377" s="81"/>
      <c r="T1377" s="41"/>
      <c r="U1377" s="42"/>
      <c r="V1377" s="41"/>
    </row>
    <row r="1378" spans="6:22" ht="18.75" customHeight="1" x14ac:dyDescent="0.25">
      <c r="H1378" s="81"/>
      <c r="I1378" s="89"/>
      <c r="J1378" s="85"/>
      <c r="K1378" s="85"/>
      <c r="L1378" s="85"/>
      <c r="M1378" s="85"/>
      <c r="N1378" s="69"/>
      <c r="O1378" s="69"/>
      <c r="P1378" s="90"/>
      <c r="Q1378" s="81"/>
      <c r="T1378" s="41"/>
      <c r="U1378" s="42"/>
      <c r="V1378" s="41"/>
    </row>
    <row r="1379" spans="6:22" ht="18.75" customHeight="1" x14ac:dyDescent="0.25">
      <c r="F1379" s="44"/>
      <c r="H1379" s="81"/>
      <c r="I1379" s="91"/>
      <c r="J1379" s="86" t="s">
        <v>57</v>
      </c>
      <c r="K1379" s="86"/>
      <c r="L1379" s="86"/>
      <c r="M1379" s="86"/>
      <c r="N1379" s="79"/>
      <c r="O1379" s="79"/>
      <c r="P1379" s="92"/>
      <c r="Q1379" s="81"/>
      <c r="T1379" s="41"/>
      <c r="U1379" s="42"/>
      <c r="V1379" s="41"/>
    </row>
    <row r="1380" spans="6:22" ht="18.75" customHeight="1" x14ac:dyDescent="0.25">
      <c r="H1380" s="81"/>
      <c r="I1380" s="81"/>
      <c r="J1380" s="81"/>
      <c r="K1380" s="81"/>
      <c r="L1380" s="81"/>
      <c r="M1380" s="81"/>
      <c r="N1380" s="81"/>
      <c r="O1380" s="81"/>
      <c r="P1380" s="81"/>
      <c r="Q1380" s="81"/>
      <c r="T1380" s="41"/>
      <c r="U1380" s="42"/>
      <c r="V1380" s="41"/>
    </row>
    <row r="1381" spans="6:22" ht="18.75" customHeight="1" x14ac:dyDescent="0.25">
      <c r="T1381" s="41"/>
      <c r="U1381" s="42"/>
      <c r="V1381" s="41"/>
    </row>
    <row r="1382" spans="6:22" ht="18.75" customHeight="1" x14ac:dyDescent="0.25">
      <c r="T1382" s="41"/>
      <c r="U1382" s="42"/>
      <c r="V1382" s="41"/>
    </row>
    <row r="1383" spans="6:22" ht="18.75" customHeight="1" x14ac:dyDescent="0.25">
      <c r="T1383" s="41"/>
      <c r="U1383" s="42"/>
      <c r="V1383" s="41"/>
    </row>
    <row r="1384" spans="6:22" ht="18.75" customHeight="1" x14ac:dyDescent="0.25">
      <c r="T1384" s="41"/>
      <c r="U1384" s="42"/>
      <c r="V1384" s="41"/>
    </row>
    <row r="1385" spans="6:22" ht="18.75" customHeight="1" x14ac:dyDescent="0.25">
      <c r="T1385" s="41"/>
      <c r="U1385" s="42"/>
      <c r="V1385" s="41"/>
    </row>
    <row r="1386" spans="6:22" ht="18.75" customHeight="1" x14ac:dyDescent="0.25">
      <c r="T1386" s="41"/>
      <c r="U1386" s="42"/>
      <c r="V1386" s="41"/>
    </row>
    <row r="1387" spans="6:22" ht="18.75" customHeight="1" x14ac:dyDescent="0.25">
      <c r="T1387" s="41"/>
      <c r="U1387" s="42"/>
      <c r="V1387" s="41"/>
    </row>
    <row r="1388" spans="6:22" ht="18.75" customHeight="1" x14ac:dyDescent="0.25">
      <c r="T1388" s="41"/>
      <c r="U1388" s="42"/>
      <c r="V1388" s="41"/>
    </row>
    <row r="1389" spans="6:22" ht="18.75" customHeight="1" x14ac:dyDescent="0.25">
      <c r="T1389" s="41"/>
      <c r="U1389" s="42"/>
      <c r="V1389" s="41"/>
    </row>
    <row r="1390" spans="6:22" ht="18.75" customHeight="1" x14ac:dyDescent="0.25">
      <c r="T1390" s="41"/>
      <c r="U1390" s="42"/>
      <c r="V1390" s="41"/>
    </row>
    <row r="1391" spans="6:22" ht="18.75" customHeight="1" x14ac:dyDescent="0.25">
      <c r="T1391" s="41"/>
      <c r="U1391" s="42"/>
      <c r="V1391" s="41"/>
    </row>
    <row r="1392" spans="6:22" ht="18.75" customHeight="1" x14ac:dyDescent="0.25">
      <c r="T1392" s="41"/>
      <c r="U1392" s="42"/>
      <c r="V1392" s="41"/>
    </row>
    <row r="1393" spans="20:22" ht="18.75" customHeight="1" x14ac:dyDescent="0.25">
      <c r="T1393" s="41"/>
      <c r="U1393" s="42"/>
      <c r="V1393" s="41"/>
    </row>
    <row r="1394" spans="20:22" ht="18.75" customHeight="1" x14ac:dyDescent="0.25">
      <c r="T1394" s="41"/>
      <c r="U1394" s="42"/>
      <c r="V1394" s="41"/>
    </row>
    <row r="1395" spans="20:22" ht="18.75" customHeight="1" x14ac:dyDescent="0.25">
      <c r="T1395" s="41"/>
      <c r="U1395" s="42"/>
      <c r="V1395" s="41"/>
    </row>
    <row r="1396" spans="20:22" ht="18.75" customHeight="1" x14ac:dyDescent="0.25">
      <c r="T1396" s="41"/>
      <c r="U1396" s="42"/>
      <c r="V1396" s="41"/>
    </row>
    <row r="1397" spans="20:22" ht="18.75" customHeight="1" x14ac:dyDescent="0.25">
      <c r="T1397" s="41"/>
      <c r="U1397" s="42"/>
      <c r="V1397" s="41"/>
    </row>
    <row r="1398" spans="20:22" ht="18.75" customHeight="1" x14ac:dyDescent="0.25">
      <c r="T1398" s="41"/>
      <c r="U1398" s="42"/>
      <c r="V1398" s="41"/>
    </row>
    <row r="1399" spans="20:22" ht="18.75" customHeight="1" x14ac:dyDescent="0.25">
      <c r="T1399" s="41"/>
      <c r="U1399" s="42"/>
      <c r="V1399" s="41"/>
    </row>
    <row r="1400" spans="20:22" ht="18.75" customHeight="1" x14ac:dyDescent="0.25">
      <c r="T1400" s="41"/>
      <c r="U1400" s="42"/>
      <c r="V1400" s="41"/>
    </row>
    <row r="1401" spans="20:22" ht="18.75" customHeight="1" x14ac:dyDescent="0.25">
      <c r="T1401" s="41"/>
      <c r="U1401" s="42"/>
      <c r="V1401" s="41"/>
    </row>
    <row r="1402" spans="20:22" ht="18.75" customHeight="1" x14ac:dyDescent="0.25">
      <c r="T1402" s="41"/>
      <c r="U1402" s="42"/>
      <c r="V1402" s="41"/>
    </row>
    <row r="1403" spans="20:22" ht="18.75" customHeight="1" x14ac:dyDescent="0.25">
      <c r="T1403" s="41"/>
      <c r="U1403" s="42"/>
      <c r="V1403" s="41"/>
    </row>
    <row r="1404" spans="20:22" ht="18.75" customHeight="1" x14ac:dyDescent="0.25">
      <c r="T1404" s="41"/>
      <c r="U1404" s="42"/>
      <c r="V1404" s="41"/>
    </row>
    <row r="1405" spans="20:22" ht="18.75" customHeight="1" x14ac:dyDescent="0.25">
      <c r="T1405" s="41"/>
      <c r="U1405" s="42"/>
      <c r="V1405" s="41"/>
    </row>
    <row r="1406" spans="20:22" ht="18.75" customHeight="1" x14ac:dyDescent="0.25">
      <c r="T1406" s="41"/>
      <c r="U1406" s="42"/>
      <c r="V1406" s="41"/>
    </row>
    <row r="1407" spans="20:22" ht="18.75" customHeight="1" x14ac:dyDescent="0.25">
      <c r="T1407" s="41"/>
      <c r="U1407" s="42"/>
      <c r="V1407" s="41"/>
    </row>
    <row r="1408" spans="20:22" ht="18.75" customHeight="1" x14ac:dyDescent="0.25">
      <c r="T1408" s="41"/>
      <c r="U1408" s="42"/>
      <c r="V1408" s="41"/>
    </row>
    <row r="1409" spans="20:22" ht="18.75" customHeight="1" x14ac:dyDescent="0.25">
      <c r="T1409" s="41"/>
      <c r="U1409" s="42"/>
      <c r="V1409" s="41"/>
    </row>
    <row r="1410" spans="20:22" ht="18.75" customHeight="1" x14ac:dyDescent="0.25">
      <c r="T1410" s="41"/>
      <c r="U1410" s="42"/>
      <c r="V1410" s="41"/>
    </row>
    <row r="1411" spans="20:22" ht="18.75" customHeight="1" x14ac:dyDescent="0.25">
      <c r="T1411" s="41"/>
      <c r="U1411" s="42"/>
      <c r="V1411" s="41"/>
    </row>
    <row r="1412" spans="20:22" ht="18.75" customHeight="1" x14ac:dyDescent="0.25">
      <c r="T1412" s="41"/>
      <c r="U1412" s="42"/>
      <c r="V1412" s="41"/>
    </row>
    <row r="1413" spans="20:22" ht="18.75" customHeight="1" x14ac:dyDescent="0.25">
      <c r="T1413" s="41"/>
      <c r="U1413" s="42"/>
      <c r="V1413" s="41"/>
    </row>
    <row r="1414" spans="20:22" ht="18.75" customHeight="1" x14ac:dyDescent="0.25">
      <c r="T1414" s="41"/>
      <c r="U1414" s="42"/>
      <c r="V1414" s="41"/>
    </row>
    <row r="1415" spans="20:22" ht="18.75" customHeight="1" x14ac:dyDescent="0.25">
      <c r="T1415" s="41"/>
      <c r="U1415" s="42"/>
      <c r="V1415" s="41"/>
    </row>
    <row r="1416" spans="20:22" ht="18.75" customHeight="1" x14ac:dyDescent="0.25">
      <c r="T1416" s="41"/>
      <c r="U1416" s="42"/>
      <c r="V1416" s="41"/>
    </row>
    <row r="1417" spans="20:22" ht="18.75" customHeight="1" x14ac:dyDescent="0.25">
      <c r="T1417" s="41"/>
      <c r="U1417" s="42"/>
      <c r="V1417" s="41"/>
    </row>
    <row r="1418" spans="20:22" ht="18.75" customHeight="1" x14ac:dyDescent="0.25">
      <c r="T1418" s="41"/>
      <c r="U1418" s="42"/>
      <c r="V1418" s="41"/>
    </row>
    <row r="1419" spans="20:22" ht="18.75" customHeight="1" x14ac:dyDescent="0.25">
      <c r="T1419" s="41"/>
      <c r="U1419" s="42"/>
      <c r="V1419" s="41"/>
    </row>
    <row r="1420" spans="20:22" ht="18.75" customHeight="1" x14ac:dyDescent="0.25">
      <c r="T1420" s="41"/>
      <c r="U1420" s="42"/>
      <c r="V1420" s="41"/>
    </row>
    <row r="1421" spans="20:22" ht="18.75" customHeight="1" x14ac:dyDescent="0.25">
      <c r="T1421" s="41"/>
      <c r="U1421" s="42"/>
      <c r="V1421" s="41"/>
    </row>
    <row r="1422" spans="20:22" ht="18.75" customHeight="1" x14ac:dyDescent="0.25">
      <c r="T1422" s="41"/>
      <c r="U1422" s="42"/>
      <c r="V1422" s="41"/>
    </row>
    <row r="1423" spans="20:22" ht="18.75" customHeight="1" x14ac:dyDescent="0.25">
      <c r="T1423" s="41"/>
      <c r="U1423" s="42"/>
      <c r="V1423" s="41"/>
    </row>
    <row r="1424" spans="20:22" ht="18.75" customHeight="1" x14ac:dyDescent="0.25">
      <c r="T1424" s="41"/>
      <c r="U1424" s="42"/>
      <c r="V1424" s="41"/>
    </row>
    <row r="1425" spans="20:22" ht="18.75" customHeight="1" x14ac:dyDescent="0.25">
      <c r="T1425" s="41"/>
      <c r="U1425" s="42"/>
      <c r="V1425" s="41"/>
    </row>
    <row r="1426" spans="20:22" ht="18.75" customHeight="1" x14ac:dyDescent="0.25">
      <c r="T1426" s="41"/>
      <c r="U1426" s="42"/>
      <c r="V1426" s="41"/>
    </row>
    <row r="1427" spans="20:22" ht="18.75" customHeight="1" x14ac:dyDescent="0.25">
      <c r="T1427" s="41"/>
      <c r="U1427" s="42"/>
      <c r="V1427" s="41"/>
    </row>
    <row r="1428" spans="20:22" ht="18.75" customHeight="1" x14ac:dyDescent="0.25">
      <c r="T1428" s="41"/>
      <c r="U1428" s="42"/>
      <c r="V1428" s="41"/>
    </row>
    <row r="1429" spans="20:22" ht="18.75" customHeight="1" x14ac:dyDescent="0.25">
      <c r="T1429" s="41"/>
      <c r="U1429" s="42"/>
      <c r="V1429" s="41"/>
    </row>
    <row r="1430" spans="20:22" ht="18.75" customHeight="1" x14ac:dyDescent="0.25">
      <c r="T1430" s="41"/>
      <c r="U1430" s="42"/>
      <c r="V1430" s="41"/>
    </row>
    <row r="1431" spans="20:22" ht="18.75" customHeight="1" x14ac:dyDescent="0.25">
      <c r="T1431" s="41"/>
      <c r="U1431" s="42"/>
      <c r="V1431" s="41"/>
    </row>
    <row r="1432" spans="20:22" ht="18.75" customHeight="1" x14ac:dyDescent="0.25">
      <c r="T1432" s="41"/>
      <c r="U1432" s="42"/>
      <c r="V1432" s="41"/>
    </row>
    <row r="1433" spans="20:22" ht="18.75" customHeight="1" x14ac:dyDescent="0.25">
      <c r="T1433" s="41"/>
      <c r="U1433" s="42"/>
      <c r="V1433" s="41"/>
    </row>
    <row r="1434" spans="20:22" ht="18.75" customHeight="1" x14ac:dyDescent="0.25">
      <c r="T1434" s="41"/>
      <c r="U1434" s="42"/>
      <c r="V1434" s="41"/>
    </row>
    <row r="1435" spans="20:22" ht="18.75" customHeight="1" x14ac:dyDescent="0.25">
      <c r="T1435" s="41"/>
      <c r="U1435" s="42"/>
      <c r="V1435" s="41"/>
    </row>
    <row r="1436" spans="20:22" ht="18.75" customHeight="1" x14ac:dyDescent="0.25">
      <c r="T1436" s="41"/>
      <c r="U1436" s="42"/>
      <c r="V1436" s="41"/>
    </row>
    <row r="1437" spans="20:22" ht="18.75" customHeight="1" x14ac:dyDescent="0.25">
      <c r="T1437" s="41"/>
      <c r="U1437" s="42"/>
      <c r="V1437" s="41"/>
    </row>
    <row r="1438" spans="20:22" ht="18.75" customHeight="1" x14ac:dyDescent="0.25">
      <c r="T1438" s="41"/>
      <c r="U1438" s="42"/>
      <c r="V1438" s="41"/>
    </row>
    <row r="1439" spans="20:22" ht="18.75" customHeight="1" x14ac:dyDescent="0.25">
      <c r="T1439" s="41"/>
      <c r="U1439" s="42"/>
      <c r="V1439" s="41"/>
    </row>
    <row r="1440" spans="20:22" ht="18.75" customHeight="1" x14ac:dyDescent="0.25">
      <c r="T1440" s="41"/>
      <c r="U1440" s="42"/>
      <c r="V1440" s="41"/>
    </row>
    <row r="1441" spans="20:22" ht="18.75" customHeight="1" x14ac:dyDescent="0.25">
      <c r="T1441" s="41"/>
      <c r="U1441" s="42"/>
      <c r="V1441" s="41"/>
    </row>
    <row r="1442" spans="20:22" ht="18.75" customHeight="1" x14ac:dyDescent="0.25">
      <c r="T1442" s="41"/>
      <c r="U1442" s="42"/>
      <c r="V1442" s="41"/>
    </row>
    <row r="1443" spans="20:22" ht="18.75" customHeight="1" x14ac:dyDescent="0.25">
      <c r="T1443" s="41"/>
      <c r="U1443" s="42"/>
      <c r="V1443" s="41"/>
    </row>
    <row r="1444" spans="20:22" ht="18.75" customHeight="1" x14ac:dyDescent="0.25">
      <c r="T1444" s="41"/>
      <c r="U1444" s="42"/>
      <c r="V1444" s="41"/>
    </row>
    <row r="1445" spans="20:22" ht="18.75" customHeight="1" x14ac:dyDescent="0.25">
      <c r="T1445" s="41"/>
      <c r="U1445" s="42"/>
      <c r="V1445" s="41"/>
    </row>
    <row r="1446" spans="20:22" ht="18.75" customHeight="1" x14ac:dyDescent="0.25">
      <c r="T1446" s="41"/>
      <c r="U1446" s="42"/>
      <c r="V1446" s="41"/>
    </row>
    <row r="1447" spans="20:22" ht="18.75" customHeight="1" x14ac:dyDescent="0.25">
      <c r="T1447" s="41"/>
      <c r="U1447" s="42"/>
      <c r="V1447" s="41"/>
    </row>
    <row r="1448" spans="20:22" ht="18.75" customHeight="1" x14ac:dyDescent="0.25">
      <c r="T1448" s="41"/>
      <c r="U1448" s="42"/>
      <c r="V1448" s="41"/>
    </row>
    <row r="1449" spans="20:22" ht="18.75" customHeight="1" x14ac:dyDescent="0.25">
      <c r="T1449" s="41"/>
      <c r="U1449" s="42"/>
      <c r="V1449" s="41"/>
    </row>
    <row r="1450" spans="20:22" ht="18.75" customHeight="1" x14ac:dyDescent="0.25">
      <c r="T1450" s="41"/>
      <c r="U1450" s="42"/>
      <c r="V1450" s="41"/>
    </row>
    <row r="1451" spans="20:22" ht="18.75" customHeight="1" x14ac:dyDescent="0.25">
      <c r="T1451" s="41"/>
      <c r="U1451" s="42"/>
      <c r="V1451" s="41"/>
    </row>
    <row r="1452" spans="20:22" ht="18.75" customHeight="1" x14ac:dyDescent="0.25">
      <c r="T1452" s="41"/>
      <c r="U1452" s="42"/>
      <c r="V1452" s="41"/>
    </row>
    <row r="1453" spans="20:22" ht="18.75" customHeight="1" x14ac:dyDescent="0.25">
      <c r="T1453" s="41"/>
      <c r="U1453" s="42"/>
      <c r="V1453" s="41"/>
    </row>
    <row r="1454" spans="20:22" ht="18.75" customHeight="1" x14ac:dyDescent="0.25">
      <c r="T1454" s="41"/>
      <c r="U1454" s="42"/>
      <c r="V1454" s="41"/>
    </row>
    <row r="1455" spans="20:22" ht="18.75" customHeight="1" x14ac:dyDescent="0.25">
      <c r="T1455" s="41"/>
      <c r="U1455" s="42"/>
      <c r="V1455" s="41"/>
    </row>
    <row r="1456" spans="20:22" ht="18.75" customHeight="1" x14ac:dyDescent="0.25">
      <c r="T1456" s="41"/>
      <c r="U1456" s="42"/>
      <c r="V1456" s="41"/>
    </row>
    <row r="1457" spans="20:22" ht="18.75" customHeight="1" x14ac:dyDescent="0.25">
      <c r="T1457" s="41"/>
      <c r="U1457" s="42"/>
      <c r="V1457" s="41"/>
    </row>
    <row r="1458" spans="20:22" ht="18.75" customHeight="1" x14ac:dyDescent="0.25">
      <c r="T1458" s="41"/>
      <c r="U1458" s="42"/>
      <c r="V1458" s="41"/>
    </row>
    <row r="1459" spans="20:22" ht="18.75" customHeight="1" x14ac:dyDescent="0.25">
      <c r="T1459" s="41"/>
      <c r="U1459" s="42"/>
      <c r="V1459" s="41"/>
    </row>
    <row r="1460" spans="20:22" ht="18.75" customHeight="1" x14ac:dyDescent="0.25">
      <c r="T1460" s="41"/>
      <c r="U1460" s="42"/>
      <c r="V1460" s="41"/>
    </row>
    <row r="1461" spans="20:22" ht="18.75" customHeight="1" x14ac:dyDescent="0.25">
      <c r="T1461" s="41"/>
      <c r="U1461" s="42"/>
      <c r="V1461" s="41"/>
    </row>
    <row r="1462" spans="20:22" ht="18.75" customHeight="1" x14ac:dyDescent="0.25">
      <c r="T1462" s="41"/>
      <c r="U1462" s="42"/>
      <c r="V1462" s="41"/>
    </row>
    <row r="1463" spans="20:22" ht="18.75" customHeight="1" x14ac:dyDescent="0.25">
      <c r="T1463" s="41"/>
      <c r="U1463" s="42"/>
      <c r="V1463" s="41"/>
    </row>
    <row r="1464" spans="20:22" ht="18.75" customHeight="1" x14ac:dyDescent="0.25">
      <c r="T1464" s="41"/>
      <c r="U1464" s="42"/>
      <c r="V1464" s="41"/>
    </row>
    <row r="1465" spans="20:22" ht="18.75" customHeight="1" x14ac:dyDescent="0.25">
      <c r="T1465" s="41"/>
      <c r="U1465" s="42"/>
      <c r="V1465" s="41"/>
    </row>
    <row r="1466" spans="20:22" ht="18.75" customHeight="1" x14ac:dyDescent="0.25">
      <c r="T1466" s="41"/>
      <c r="U1466" s="42"/>
      <c r="V1466" s="41"/>
    </row>
    <row r="1467" spans="20:22" ht="18.75" customHeight="1" x14ac:dyDescent="0.25">
      <c r="T1467" s="41"/>
      <c r="U1467" s="42"/>
      <c r="V1467" s="41"/>
    </row>
    <row r="1468" spans="20:22" ht="18.75" customHeight="1" x14ac:dyDescent="0.25">
      <c r="T1468" s="41"/>
      <c r="U1468" s="42"/>
      <c r="V1468" s="41"/>
    </row>
    <row r="1469" spans="20:22" ht="18.75" customHeight="1" x14ac:dyDescent="0.25">
      <c r="T1469" s="41"/>
      <c r="U1469" s="42"/>
      <c r="V1469" s="41"/>
    </row>
    <row r="1470" spans="20:22" ht="18.75" customHeight="1" x14ac:dyDescent="0.25">
      <c r="T1470" s="41"/>
      <c r="U1470" s="42"/>
      <c r="V1470" s="41"/>
    </row>
    <row r="1471" spans="20:22" ht="18.75" customHeight="1" x14ac:dyDescent="0.25">
      <c r="T1471" s="41"/>
      <c r="U1471" s="42"/>
      <c r="V1471" s="41"/>
    </row>
    <row r="1472" spans="20:22" ht="18.75" customHeight="1" x14ac:dyDescent="0.25">
      <c r="T1472" s="41"/>
      <c r="U1472" s="42"/>
      <c r="V1472" s="41"/>
    </row>
    <row r="1473" spans="20:22" ht="18.75" customHeight="1" x14ac:dyDescent="0.25">
      <c r="T1473" s="41"/>
      <c r="U1473" s="42"/>
      <c r="V1473" s="41"/>
    </row>
    <row r="1474" spans="20:22" ht="18.75" customHeight="1" x14ac:dyDescent="0.25">
      <c r="T1474" s="41"/>
      <c r="U1474" s="42"/>
      <c r="V1474" s="41"/>
    </row>
    <row r="1475" spans="20:22" ht="18.75" customHeight="1" x14ac:dyDescent="0.25">
      <c r="T1475" s="41"/>
      <c r="U1475" s="42"/>
      <c r="V1475" s="41"/>
    </row>
    <row r="1476" spans="20:22" ht="18.75" customHeight="1" x14ac:dyDescent="0.25">
      <c r="T1476" s="41"/>
      <c r="U1476" s="42"/>
      <c r="V1476" s="41"/>
    </row>
    <row r="1477" spans="20:22" ht="18.75" customHeight="1" x14ac:dyDescent="0.25">
      <c r="T1477" s="41"/>
      <c r="U1477" s="42"/>
      <c r="V1477" s="41"/>
    </row>
    <row r="1478" spans="20:22" ht="18.75" customHeight="1" x14ac:dyDescent="0.25">
      <c r="T1478" s="41"/>
      <c r="U1478" s="42"/>
      <c r="V1478" s="41"/>
    </row>
    <row r="1479" spans="20:22" ht="18.75" customHeight="1" x14ac:dyDescent="0.25">
      <c r="T1479" s="41"/>
      <c r="U1479" s="42"/>
      <c r="V1479" s="41"/>
    </row>
    <row r="1480" spans="20:22" ht="18.75" customHeight="1" x14ac:dyDescent="0.25">
      <c r="T1480" s="41"/>
      <c r="U1480" s="42"/>
      <c r="V1480" s="41"/>
    </row>
    <row r="1481" spans="20:22" ht="18.75" customHeight="1" x14ac:dyDescent="0.25">
      <c r="T1481" s="41"/>
      <c r="U1481" s="42"/>
      <c r="V1481" s="41"/>
    </row>
    <row r="1482" spans="20:22" ht="18.75" customHeight="1" x14ac:dyDescent="0.25">
      <c r="T1482" s="41"/>
      <c r="U1482" s="42"/>
      <c r="V1482" s="41"/>
    </row>
    <row r="1483" spans="20:22" ht="18.75" customHeight="1" x14ac:dyDescent="0.25">
      <c r="T1483" s="41"/>
      <c r="U1483" s="42"/>
      <c r="V1483" s="41"/>
    </row>
    <row r="1484" spans="20:22" ht="18.75" customHeight="1" x14ac:dyDescent="0.25">
      <c r="T1484" s="41"/>
      <c r="U1484" s="42"/>
      <c r="V1484" s="41"/>
    </row>
    <row r="1485" spans="20:22" ht="18.75" customHeight="1" x14ac:dyDescent="0.25">
      <c r="T1485" s="41"/>
      <c r="U1485" s="42"/>
      <c r="V1485" s="41"/>
    </row>
    <row r="1486" spans="20:22" ht="18.75" customHeight="1" x14ac:dyDescent="0.25">
      <c r="T1486" s="41"/>
      <c r="U1486" s="42"/>
      <c r="V1486" s="41"/>
    </row>
    <row r="1487" spans="20:22" ht="18.75" customHeight="1" x14ac:dyDescent="0.25">
      <c r="T1487" s="41"/>
      <c r="U1487" s="42"/>
      <c r="V1487" s="41"/>
    </row>
    <row r="1488" spans="20:22" ht="18.75" customHeight="1" x14ac:dyDescent="0.25">
      <c r="T1488" s="41"/>
      <c r="U1488" s="42"/>
      <c r="V1488" s="41"/>
    </row>
    <row r="1489" spans="20:22" ht="18.75" customHeight="1" x14ac:dyDescent="0.25">
      <c r="T1489" s="41"/>
      <c r="U1489" s="42"/>
      <c r="V1489" s="41"/>
    </row>
    <row r="1490" spans="20:22" ht="18.75" customHeight="1" x14ac:dyDescent="0.25">
      <c r="T1490" s="41"/>
      <c r="U1490" s="42"/>
      <c r="V1490" s="41"/>
    </row>
    <row r="1491" spans="20:22" ht="18.75" customHeight="1" x14ac:dyDescent="0.25">
      <c r="T1491" s="41"/>
      <c r="U1491" s="42"/>
      <c r="V1491" s="41"/>
    </row>
    <row r="1492" spans="20:22" ht="18.75" customHeight="1" x14ac:dyDescent="0.25">
      <c r="T1492" s="41"/>
      <c r="U1492" s="42"/>
      <c r="V1492" s="41"/>
    </row>
    <row r="1493" spans="20:22" ht="18.75" customHeight="1" x14ac:dyDescent="0.25">
      <c r="T1493" s="41"/>
      <c r="U1493" s="42"/>
      <c r="V1493" s="41"/>
    </row>
    <row r="1494" spans="20:22" ht="18.75" customHeight="1" x14ac:dyDescent="0.25"/>
    <row r="1495" spans="20:22" ht="18.75" customHeight="1" x14ac:dyDescent="0.25"/>
    <row r="1496" spans="20:22" ht="18.75" customHeight="1" x14ac:dyDescent="0.25"/>
    <row r="1497" spans="20:22" ht="18.75" customHeight="1" x14ac:dyDescent="0.25"/>
    <row r="1498" spans="20:22" ht="18.75" customHeight="1" x14ac:dyDescent="0.25"/>
    <row r="1499" spans="20:22" ht="18.75" customHeight="1" x14ac:dyDescent="0.25"/>
    <row r="1500" spans="20:22" ht="18.75" customHeight="1" x14ac:dyDescent="0.25"/>
    <row r="1501" spans="20:22" ht="18.75" customHeight="1" x14ac:dyDescent="0.25"/>
    <row r="1502" spans="20:22" ht="18.75" customHeight="1" x14ac:dyDescent="0.25"/>
    <row r="1503" spans="20:22" ht="18.75" customHeight="1" x14ac:dyDescent="0.25"/>
    <row r="1504" spans="20:22" ht="18.75" customHeight="1" x14ac:dyDescent="0.25"/>
    <row r="1505" ht="18.75" customHeight="1" x14ac:dyDescent="0.25"/>
    <row r="1506" ht="18.75" customHeight="1" x14ac:dyDescent="0.25"/>
    <row r="1507" ht="18.75" customHeight="1" x14ac:dyDescent="0.25"/>
    <row r="1508" ht="18.75" customHeight="1" x14ac:dyDescent="0.25"/>
    <row r="1509" ht="18.75" customHeight="1" x14ac:dyDescent="0.25"/>
    <row r="1510" ht="18.75" customHeight="1" x14ac:dyDescent="0.25"/>
    <row r="1511" ht="18.75" customHeight="1" x14ac:dyDescent="0.25"/>
    <row r="1512" ht="18.75" customHeight="1" x14ac:dyDescent="0.25"/>
    <row r="1513" ht="18.75" customHeight="1" x14ac:dyDescent="0.25"/>
    <row r="1514" ht="18.75" customHeight="1" x14ac:dyDescent="0.25"/>
    <row r="1515" ht="18.75" customHeight="1" x14ac:dyDescent="0.25"/>
    <row r="1516" ht="18.75" customHeight="1" x14ac:dyDescent="0.25"/>
    <row r="1517" ht="18.75" customHeight="1" x14ac:dyDescent="0.25"/>
    <row r="1518" ht="18.75" customHeight="1" x14ac:dyDescent="0.25"/>
    <row r="1519" ht="18.75" customHeight="1" x14ac:dyDescent="0.25"/>
    <row r="1520" ht="18.75" customHeight="1" x14ac:dyDescent="0.25"/>
    <row r="1521" ht="18.75" customHeight="1" x14ac:dyDescent="0.25"/>
    <row r="1522" ht="18.75" customHeight="1" x14ac:dyDescent="0.25"/>
    <row r="1523" ht="18.75" customHeight="1" x14ac:dyDescent="0.25"/>
    <row r="1524" ht="18.75" customHeight="1" x14ac:dyDescent="0.25"/>
    <row r="1525" ht="18.75" customHeight="1" x14ac:dyDescent="0.25"/>
    <row r="1526" ht="18.75" customHeight="1" x14ac:dyDescent="0.25"/>
    <row r="1527" ht="18.75" customHeight="1" x14ac:dyDescent="0.25"/>
    <row r="1528" ht="18.75" customHeight="1" x14ac:dyDescent="0.25"/>
    <row r="1529" ht="18.75" customHeight="1" x14ac:dyDescent="0.25"/>
    <row r="1530" ht="18.75" customHeight="1" x14ac:dyDescent="0.25"/>
    <row r="1531" ht="18.75" customHeight="1" x14ac:dyDescent="0.25"/>
    <row r="1532" ht="18.75" customHeight="1" x14ac:dyDescent="0.25"/>
    <row r="1533" ht="18.75" customHeight="1" x14ac:dyDescent="0.25"/>
    <row r="1534" ht="18.75" customHeight="1" x14ac:dyDescent="0.25"/>
    <row r="1535" ht="18.75" customHeight="1" x14ac:dyDescent="0.25"/>
    <row r="1536" ht="18.75" customHeight="1" x14ac:dyDescent="0.25"/>
    <row r="1537" ht="18.75" customHeight="1" x14ac:dyDescent="0.25"/>
    <row r="1538" ht="18.75" customHeight="1" x14ac:dyDescent="0.25"/>
    <row r="1539" ht="18.75" customHeight="1" x14ac:dyDescent="0.25"/>
    <row r="1540" ht="18.75" customHeight="1" x14ac:dyDescent="0.25"/>
    <row r="1541" ht="18.75" customHeight="1" x14ac:dyDescent="0.25"/>
    <row r="1542" ht="18.75" customHeight="1" x14ac:dyDescent="0.25"/>
    <row r="1543" ht="18.75" customHeight="1" x14ac:dyDescent="0.25"/>
    <row r="1544" ht="18.75" customHeight="1" x14ac:dyDescent="0.25"/>
    <row r="1545" ht="18.75" customHeight="1" x14ac:dyDescent="0.25"/>
    <row r="1546" ht="18.75" customHeight="1" x14ac:dyDescent="0.25"/>
    <row r="1547" ht="18.75" customHeight="1" x14ac:dyDescent="0.25"/>
    <row r="1548" ht="18.75" customHeight="1" x14ac:dyDescent="0.25"/>
    <row r="1549" ht="18.75" customHeight="1" x14ac:dyDescent="0.25"/>
    <row r="1550" ht="18.75" customHeight="1" x14ac:dyDescent="0.25"/>
    <row r="1551" ht="18.75" customHeight="1" x14ac:dyDescent="0.25"/>
    <row r="1552" ht="18.75" customHeight="1" x14ac:dyDescent="0.25"/>
    <row r="1553" ht="18.75" customHeight="1" x14ac:dyDescent="0.25"/>
    <row r="1554" ht="18.75" customHeight="1" x14ac:dyDescent="0.25"/>
    <row r="1555" ht="18.75" customHeight="1" x14ac:dyDescent="0.25"/>
    <row r="1556" ht="18.75" customHeight="1" x14ac:dyDescent="0.25"/>
    <row r="1557" ht="18.75" customHeight="1" x14ac:dyDescent="0.25"/>
    <row r="1558" ht="18.75" customHeight="1" x14ac:dyDescent="0.25"/>
    <row r="1559" ht="18.75" customHeight="1" x14ac:dyDescent="0.25"/>
    <row r="1560" ht="18.75" customHeight="1" x14ac:dyDescent="0.25"/>
    <row r="1561" ht="18.75" customHeight="1" x14ac:dyDescent="0.25"/>
    <row r="1562" ht="18.75" customHeight="1" x14ac:dyDescent="0.25"/>
    <row r="1563" ht="18.75" customHeight="1" x14ac:dyDescent="0.25"/>
    <row r="1564" ht="18.75" customHeight="1" x14ac:dyDescent="0.25"/>
    <row r="1565" ht="18.75" customHeight="1" x14ac:dyDescent="0.25"/>
    <row r="1566" ht="18.75" customHeight="1" x14ac:dyDescent="0.25"/>
    <row r="1567" ht="18.75" customHeight="1" x14ac:dyDescent="0.25"/>
    <row r="1568" ht="18.75" customHeight="1" x14ac:dyDescent="0.25"/>
    <row r="1569" ht="18.75" customHeight="1" x14ac:dyDescent="0.25"/>
    <row r="1570" ht="18.75" customHeight="1" x14ac:dyDescent="0.25"/>
    <row r="1571" ht="18.75" customHeight="1" x14ac:dyDescent="0.25"/>
    <row r="1572" ht="18.75" customHeight="1" x14ac:dyDescent="0.25"/>
    <row r="1573" ht="18.75" customHeight="1" x14ac:dyDescent="0.25"/>
    <row r="1574" ht="18.75" customHeight="1" x14ac:dyDescent="0.25"/>
    <row r="1575" ht="18.75" customHeight="1" x14ac:dyDescent="0.25"/>
    <row r="1576" ht="18.75" customHeight="1" x14ac:dyDescent="0.25"/>
    <row r="1577" ht="18.75" customHeight="1" x14ac:dyDescent="0.25"/>
    <row r="1578" ht="18.75" customHeight="1" x14ac:dyDescent="0.25"/>
    <row r="1579" ht="18.75" customHeight="1" x14ac:dyDescent="0.25"/>
    <row r="1580" ht="18.75" customHeight="1" x14ac:dyDescent="0.25"/>
    <row r="1581" ht="18.75" customHeight="1" x14ac:dyDescent="0.25"/>
    <row r="1582" ht="18.75" customHeight="1" x14ac:dyDescent="0.25"/>
    <row r="1583" ht="18.75" customHeight="1" x14ac:dyDescent="0.25"/>
    <row r="1584" ht="18.75" customHeight="1" x14ac:dyDescent="0.25"/>
    <row r="1585" ht="18.75" customHeight="1" x14ac:dyDescent="0.25"/>
    <row r="1586" ht="18.75" customHeight="1" x14ac:dyDescent="0.25"/>
    <row r="1587" ht="18.75" customHeight="1" x14ac:dyDescent="0.25"/>
    <row r="1588" ht="18.75" customHeight="1" x14ac:dyDescent="0.25"/>
    <row r="1589" ht="18.75" customHeight="1" x14ac:dyDescent="0.25"/>
    <row r="1590" ht="18.75" customHeight="1" x14ac:dyDescent="0.25"/>
    <row r="1591" ht="18.75" customHeight="1" x14ac:dyDescent="0.25"/>
    <row r="1592" ht="18.75" customHeight="1" x14ac:dyDescent="0.25"/>
    <row r="1593" ht="18.75" customHeight="1" x14ac:dyDescent="0.25"/>
    <row r="1594" ht="18.75" customHeight="1" x14ac:dyDescent="0.25"/>
    <row r="1595" ht="18.75" customHeight="1" x14ac:dyDescent="0.25"/>
    <row r="1596" ht="18.75" customHeight="1" x14ac:dyDescent="0.25"/>
    <row r="1597" ht="18.75" customHeight="1" x14ac:dyDescent="0.25"/>
    <row r="1598" ht="18.75" customHeight="1" x14ac:dyDescent="0.25"/>
    <row r="1599" ht="18.75" customHeight="1" x14ac:dyDescent="0.25"/>
    <row r="1600" ht="18.75" customHeight="1" x14ac:dyDescent="0.25"/>
    <row r="1601" ht="18.75" customHeight="1" x14ac:dyDescent="0.25"/>
    <row r="1602" ht="18.75" customHeight="1" x14ac:dyDescent="0.25"/>
    <row r="1603" ht="18.75" customHeight="1" x14ac:dyDescent="0.25"/>
    <row r="1604" ht="18.75" customHeight="1" x14ac:dyDescent="0.25"/>
    <row r="1605" ht="18.75" customHeight="1" x14ac:dyDescent="0.25"/>
    <row r="1606" ht="18.75" customHeight="1" x14ac:dyDescent="0.25"/>
    <row r="1607" ht="18.75" customHeight="1" x14ac:dyDescent="0.25"/>
    <row r="1608" ht="18.75" customHeight="1" x14ac:dyDescent="0.25"/>
    <row r="1609" ht="18.75" customHeight="1" x14ac:dyDescent="0.25"/>
    <row r="1610" ht="18.75" customHeight="1" x14ac:dyDescent="0.25"/>
    <row r="1611" ht="18.75" customHeight="1" x14ac:dyDescent="0.25"/>
    <row r="1612" ht="18.75" customHeight="1" x14ac:dyDescent="0.25"/>
    <row r="1613" ht="18.75" customHeight="1" x14ac:dyDescent="0.25"/>
    <row r="1614" ht="18.75" customHeight="1" x14ac:dyDescent="0.25"/>
    <row r="1615" ht="18.75" customHeight="1" x14ac:dyDescent="0.25"/>
    <row r="1616" ht="18.75" customHeight="1" x14ac:dyDescent="0.25"/>
    <row r="1617" ht="18.75" customHeight="1" x14ac:dyDescent="0.25"/>
    <row r="1618" ht="18.75" customHeight="1" x14ac:dyDescent="0.25"/>
    <row r="1619" ht="18.75" customHeight="1" x14ac:dyDescent="0.25"/>
    <row r="1620" ht="18.75" customHeight="1" x14ac:dyDescent="0.25"/>
    <row r="1621" ht="18.75" customHeight="1" x14ac:dyDescent="0.25"/>
    <row r="1622" ht="18.75" customHeight="1" x14ac:dyDescent="0.25"/>
    <row r="1623" ht="18.75" customHeight="1" x14ac:dyDescent="0.25"/>
    <row r="1624" ht="18.75" customHeight="1" x14ac:dyDescent="0.25"/>
    <row r="1625" ht="18.75" customHeight="1" x14ac:dyDescent="0.25"/>
    <row r="1626" ht="18.75" customHeight="1" x14ac:dyDescent="0.25"/>
    <row r="1627" ht="18.75" customHeight="1" x14ac:dyDescent="0.25"/>
    <row r="1628" ht="18.75" customHeight="1" x14ac:dyDescent="0.25"/>
    <row r="1629" ht="18.75" customHeight="1" x14ac:dyDescent="0.25"/>
    <row r="1630" ht="18.75" customHeight="1" x14ac:dyDescent="0.25"/>
    <row r="1631" ht="18.75" customHeight="1" x14ac:dyDescent="0.25"/>
    <row r="1632" ht="18.75" customHeight="1" x14ac:dyDescent="0.25"/>
    <row r="1633" ht="18.75" customHeight="1" x14ac:dyDescent="0.25"/>
    <row r="1634" ht="18.75" customHeight="1" x14ac:dyDescent="0.25"/>
    <row r="1635" ht="18.75" customHeight="1" x14ac:dyDescent="0.25"/>
    <row r="1636" ht="18.75" customHeight="1" x14ac:dyDescent="0.25"/>
    <row r="1637" ht="18.75" customHeight="1" x14ac:dyDescent="0.25"/>
    <row r="1638" ht="18.75" customHeight="1" x14ac:dyDescent="0.25"/>
    <row r="1639" ht="18.75" customHeight="1" x14ac:dyDescent="0.25"/>
    <row r="1640" ht="18.75" customHeight="1" x14ac:dyDescent="0.25"/>
    <row r="1641" ht="18.75" customHeight="1" x14ac:dyDescent="0.25"/>
    <row r="1642" ht="18.75" customHeight="1" x14ac:dyDescent="0.25"/>
    <row r="1643" ht="18.75" customHeight="1" x14ac:dyDescent="0.25"/>
    <row r="1644" ht="18.75" customHeight="1" x14ac:dyDescent="0.25"/>
    <row r="1645" ht="18.75" customHeight="1" x14ac:dyDescent="0.25"/>
    <row r="1646" ht="18.75" customHeight="1" x14ac:dyDescent="0.25"/>
    <row r="1647" ht="18.75" customHeight="1" x14ac:dyDescent="0.25"/>
    <row r="1648" ht="18.75" customHeight="1" x14ac:dyDescent="0.25"/>
    <row r="1649" ht="18.75" customHeight="1" x14ac:dyDescent="0.25"/>
    <row r="1650" ht="18.75" customHeight="1" x14ac:dyDescent="0.25"/>
    <row r="1651" ht="18.75" customHeight="1" x14ac:dyDescent="0.25"/>
    <row r="1652" ht="18.75" customHeight="1" x14ac:dyDescent="0.25"/>
    <row r="1653" ht="18.75" customHeight="1" x14ac:dyDescent="0.25"/>
    <row r="1654" ht="18.75" customHeight="1" x14ac:dyDescent="0.25"/>
    <row r="1655" ht="18.75" customHeight="1" x14ac:dyDescent="0.25"/>
    <row r="1656" ht="18.75" customHeight="1" x14ac:dyDescent="0.25"/>
    <row r="1657" ht="18.75" customHeight="1" x14ac:dyDescent="0.25"/>
    <row r="1658" ht="18.75" customHeight="1" x14ac:dyDescent="0.25"/>
    <row r="1659" ht="18.75" customHeight="1" x14ac:dyDescent="0.25"/>
    <row r="1660" ht="18.75" customHeight="1" x14ac:dyDescent="0.25"/>
    <row r="1661" ht="18.75" customHeight="1" x14ac:dyDescent="0.25"/>
    <row r="1662" ht="18.75" customHeight="1" x14ac:dyDescent="0.25"/>
    <row r="1663" ht="18.75" customHeight="1" x14ac:dyDescent="0.25"/>
    <row r="1664" ht="18.75" customHeight="1" x14ac:dyDescent="0.25"/>
    <row r="1665" ht="18.75" customHeight="1" x14ac:dyDescent="0.25"/>
    <row r="1666" ht="18.75" customHeight="1" x14ac:dyDescent="0.25"/>
    <row r="1667" ht="18.75" customHeight="1" x14ac:dyDescent="0.25"/>
    <row r="1668" ht="18.75" customHeight="1" x14ac:dyDescent="0.25"/>
    <row r="1669" ht="18.75" customHeight="1" x14ac:dyDescent="0.25"/>
    <row r="1670" ht="18.75" customHeight="1" x14ac:dyDescent="0.25"/>
    <row r="1671" ht="18.75" customHeight="1" x14ac:dyDescent="0.25"/>
    <row r="1672" ht="18.75" customHeight="1" x14ac:dyDescent="0.25"/>
    <row r="1673" ht="18.75" customHeight="1" x14ac:dyDescent="0.25"/>
    <row r="1674" ht="18.75" customHeight="1" x14ac:dyDescent="0.25"/>
    <row r="1675" ht="18.75" customHeight="1" x14ac:dyDescent="0.25"/>
    <row r="1676" ht="18.75" customHeight="1" x14ac:dyDescent="0.25"/>
    <row r="1677" ht="18.75" customHeight="1" x14ac:dyDescent="0.25"/>
    <row r="1678" ht="18.75" customHeight="1" x14ac:dyDescent="0.25"/>
    <row r="1679" ht="18.75" customHeight="1" x14ac:dyDescent="0.25"/>
    <row r="1680" ht="18.75" customHeight="1" x14ac:dyDescent="0.25"/>
    <row r="1681" ht="18.75" customHeight="1" x14ac:dyDescent="0.25"/>
    <row r="1682" ht="18.75" customHeight="1" x14ac:dyDescent="0.25"/>
    <row r="1683" ht="18.75" customHeight="1" x14ac:dyDescent="0.25"/>
    <row r="1684" ht="18.75" customHeight="1" x14ac:dyDescent="0.25"/>
    <row r="1685" ht="18.75" customHeight="1" x14ac:dyDescent="0.25"/>
    <row r="1686" ht="18.75" customHeight="1" x14ac:dyDescent="0.25"/>
    <row r="1687" ht="18.75" customHeight="1" x14ac:dyDescent="0.25"/>
    <row r="1688" ht="18.75" customHeight="1" x14ac:dyDescent="0.25"/>
    <row r="1689" ht="18.75" customHeight="1" x14ac:dyDescent="0.25"/>
    <row r="1690" ht="18.75" customHeight="1" x14ac:dyDescent="0.25"/>
    <row r="1691" ht="18.75" customHeight="1" x14ac:dyDescent="0.25"/>
    <row r="1692" ht="18.75" customHeight="1" x14ac:dyDescent="0.25"/>
    <row r="1693" ht="18.75" customHeight="1" x14ac:dyDescent="0.25"/>
    <row r="1694" ht="18.75" customHeight="1" x14ac:dyDescent="0.25"/>
    <row r="1695" ht="18.75" customHeight="1" x14ac:dyDescent="0.25"/>
    <row r="1696" ht="18.75" customHeight="1" x14ac:dyDescent="0.25"/>
    <row r="1697" ht="18.75" customHeight="1" x14ac:dyDescent="0.25"/>
    <row r="1698" ht="18.75" customHeight="1" x14ac:dyDescent="0.25"/>
    <row r="1699" ht="18.75" customHeight="1" x14ac:dyDescent="0.25"/>
    <row r="1700" ht="18.75" customHeight="1" x14ac:dyDescent="0.25"/>
    <row r="1701" ht="18.75" customHeight="1" x14ac:dyDescent="0.25"/>
    <row r="1702" ht="18.75" customHeight="1" x14ac:dyDescent="0.25"/>
    <row r="1703" ht="18.75" customHeight="1" x14ac:dyDescent="0.25"/>
    <row r="1704" ht="18.75" customHeight="1" x14ac:dyDescent="0.25"/>
    <row r="1705" ht="18.75" customHeight="1" x14ac:dyDescent="0.25"/>
    <row r="1706" ht="18.75" customHeight="1" x14ac:dyDescent="0.25"/>
    <row r="1707" ht="18.75" customHeight="1" x14ac:dyDescent="0.25"/>
    <row r="1708" ht="18.75" customHeight="1" x14ac:dyDescent="0.25"/>
    <row r="1709" ht="18.75" customHeight="1" x14ac:dyDescent="0.25"/>
    <row r="1710" ht="18.75" customHeight="1" x14ac:dyDescent="0.25"/>
    <row r="1711" ht="18.75" customHeight="1" x14ac:dyDescent="0.25"/>
    <row r="1712" ht="18.75" customHeight="1" x14ac:dyDescent="0.25"/>
    <row r="1713" ht="18.75" customHeight="1" x14ac:dyDescent="0.25"/>
    <row r="1714" ht="18.75" customHeight="1" x14ac:dyDescent="0.25"/>
    <row r="1715" ht="18.75" customHeight="1" x14ac:dyDescent="0.25"/>
    <row r="1716" ht="18.75" customHeight="1" x14ac:dyDescent="0.25"/>
    <row r="1717" ht="18.75" customHeight="1" x14ac:dyDescent="0.25"/>
    <row r="1718" ht="18.75" customHeight="1" x14ac:dyDescent="0.25"/>
    <row r="1719" ht="18.75" customHeight="1" x14ac:dyDescent="0.25"/>
    <row r="1720" ht="18.75" customHeight="1" x14ac:dyDescent="0.25"/>
    <row r="1721" ht="18.75" customHeight="1" x14ac:dyDescent="0.25"/>
    <row r="1722" ht="18.75" customHeight="1" x14ac:dyDescent="0.25"/>
    <row r="1723" ht="18.75" customHeight="1" x14ac:dyDescent="0.25"/>
    <row r="1724" ht="18.75" customHeight="1" x14ac:dyDescent="0.25"/>
    <row r="1725" ht="18.75" customHeight="1" x14ac:dyDescent="0.25"/>
    <row r="1726" ht="18.75" customHeight="1" x14ac:dyDescent="0.25"/>
    <row r="1727" ht="18.75" customHeight="1" x14ac:dyDescent="0.25"/>
    <row r="1728" ht="18.75" customHeight="1" x14ac:dyDescent="0.25"/>
    <row r="1729" ht="18.75" customHeight="1" x14ac:dyDescent="0.25"/>
    <row r="1730" ht="18.75" customHeight="1" x14ac:dyDescent="0.25"/>
    <row r="1731" ht="18.75" customHeight="1" x14ac:dyDescent="0.25"/>
    <row r="1732" ht="18.75" customHeight="1" x14ac:dyDescent="0.25"/>
    <row r="1733" ht="18.75" customHeight="1" x14ac:dyDescent="0.25"/>
    <row r="1734" ht="18.75" customHeight="1" x14ac:dyDescent="0.25"/>
    <row r="1735" ht="18.75" customHeight="1" x14ac:dyDescent="0.25"/>
    <row r="1736" ht="18.75" customHeight="1" x14ac:dyDescent="0.25"/>
    <row r="1737" ht="18.75" customHeight="1" x14ac:dyDescent="0.25"/>
    <row r="1738" ht="18.75" customHeight="1" x14ac:dyDescent="0.25"/>
    <row r="1739" ht="18.75" customHeight="1" x14ac:dyDescent="0.25"/>
    <row r="1740" ht="18.75" customHeight="1" x14ac:dyDescent="0.25"/>
    <row r="1741" ht="18.75" customHeight="1" x14ac:dyDescent="0.25"/>
    <row r="1742" ht="18.75" customHeight="1" x14ac:dyDescent="0.25"/>
    <row r="1743" ht="18.75" customHeight="1" x14ac:dyDescent="0.25"/>
    <row r="1744" ht="18.75" customHeight="1" x14ac:dyDescent="0.25"/>
    <row r="1745" ht="18.75" customHeight="1" x14ac:dyDescent="0.25"/>
    <row r="1746" ht="18.75" customHeight="1" x14ac:dyDescent="0.25"/>
    <row r="1747" ht="18.75" customHeight="1" x14ac:dyDescent="0.25"/>
    <row r="1748" ht="18.75" customHeight="1" x14ac:dyDescent="0.25"/>
    <row r="1749" ht="18.75" customHeight="1" x14ac:dyDescent="0.25"/>
    <row r="1750" ht="18.75" customHeight="1" x14ac:dyDescent="0.25"/>
    <row r="1751" ht="18.75" customHeight="1" x14ac:dyDescent="0.25"/>
    <row r="1752" ht="18.75" customHeight="1" x14ac:dyDescent="0.25"/>
    <row r="1753" ht="18.75" customHeight="1" x14ac:dyDescent="0.25"/>
    <row r="1754" ht="18.75" customHeight="1" x14ac:dyDescent="0.25"/>
    <row r="1755" ht="18.75" customHeight="1" x14ac:dyDescent="0.25"/>
    <row r="1756" ht="18.75" customHeight="1" x14ac:dyDescent="0.25"/>
    <row r="1757" ht="18.75" customHeight="1" x14ac:dyDescent="0.25"/>
    <row r="1758" ht="18.75" customHeight="1" x14ac:dyDescent="0.25"/>
    <row r="1759" ht="18.75" customHeight="1" x14ac:dyDescent="0.25"/>
    <row r="1760" ht="18.75" customHeight="1" x14ac:dyDescent="0.25"/>
    <row r="1761" ht="18.75" customHeight="1" x14ac:dyDescent="0.25"/>
    <row r="1762" ht="18.75" customHeight="1" x14ac:dyDescent="0.25"/>
    <row r="1763" ht="18.75" customHeight="1" x14ac:dyDescent="0.25"/>
    <row r="1764" ht="18.75" customHeight="1" x14ac:dyDescent="0.25"/>
    <row r="1765" ht="18.75" customHeight="1" x14ac:dyDescent="0.25"/>
    <row r="1766" ht="18.75" customHeight="1" x14ac:dyDescent="0.25"/>
    <row r="1767" ht="18.75" customHeight="1" x14ac:dyDescent="0.25"/>
    <row r="1768" ht="18.75" customHeight="1" x14ac:dyDescent="0.25"/>
  </sheetData>
  <sheetProtection algorithmName="SHA-512" hashValue="AYYBKPcEZLfxjxWqwk3w/gd9+6SRHqynEGg7VAl1bRo/ox4P5qxm0S3xJZNwfhCargA0SS2QpC1TV8DQGxAygA==" saltValue="/EGbzEYOQaBdTR9cUu8Ykw==" spinCount="100000" sheet="1" objects="1" scenarios="1"/>
  <mergeCells count="378">
    <mergeCell ref="J77:L77"/>
    <mergeCell ref="J81:L81"/>
    <mergeCell ref="J85:K85"/>
    <mergeCell ref="J86:K86"/>
    <mergeCell ref="M85:O85"/>
    <mergeCell ref="J84:K84"/>
    <mergeCell ref="M84:O84"/>
    <mergeCell ref="K49:N49"/>
    <mergeCell ref="J53:L53"/>
    <mergeCell ref="J57:L57"/>
    <mergeCell ref="J61:K61"/>
    <mergeCell ref="J62:K62"/>
    <mergeCell ref="M61:O61"/>
    <mergeCell ref="M60:O60"/>
    <mergeCell ref="J60:K60"/>
    <mergeCell ref="K73:N73"/>
    <mergeCell ref="N38:O38"/>
    <mergeCell ref="N16:O16"/>
    <mergeCell ref="M34:O34"/>
    <mergeCell ref="M36:O36"/>
    <mergeCell ref="L42:O42"/>
    <mergeCell ref="A10:A15"/>
    <mergeCell ref="A1:A9"/>
    <mergeCell ref="A16:B25"/>
    <mergeCell ref="L16:M16"/>
    <mergeCell ref="M12:O12"/>
    <mergeCell ref="M14:O14"/>
    <mergeCell ref="L20:O20"/>
    <mergeCell ref="M126:O126"/>
    <mergeCell ref="M128:O128"/>
    <mergeCell ref="N130:O130"/>
    <mergeCell ref="L134:O134"/>
    <mergeCell ref="M104:O104"/>
    <mergeCell ref="M106:O106"/>
    <mergeCell ref="L108:M108"/>
    <mergeCell ref="N108:O108"/>
    <mergeCell ref="L112:O112"/>
    <mergeCell ref="J177:K177"/>
    <mergeCell ref="M177:O177"/>
    <mergeCell ref="J178:K178"/>
    <mergeCell ref="K141:N141"/>
    <mergeCell ref="J154:K154"/>
    <mergeCell ref="K165:N165"/>
    <mergeCell ref="J169:L169"/>
    <mergeCell ref="J173:L173"/>
    <mergeCell ref="J176:K176"/>
    <mergeCell ref="M176:O176"/>
    <mergeCell ref="J145:L145"/>
    <mergeCell ref="J149:L149"/>
    <mergeCell ref="J152:K152"/>
    <mergeCell ref="M152:O152"/>
    <mergeCell ref="J153:K153"/>
    <mergeCell ref="M153:O153"/>
    <mergeCell ref="M218:O218"/>
    <mergeCell ref="M220:O220"/>
    <mergeCell ref="N222:O222"/>
    <mergeCell ref="L226:O226"/>
    <mergeCell ref="K233:N233"/>
    <mergeCell ref="M196:O196"/>
    <mergeCell ref="M198:O198"/>
    <mergeCell ref="L200:M200"/>
    <mergeCell ref="N200:O200"/>
    <mergeCell ref="L204:O204"/>
    <mergeCell ref="J246:K246"/>
    <mergeCell ref="K257:N257"/>
    <mergeCell ref="J261:L261"/>
    <mergeCell ref="J265:L265"/>
    <mergeCell ref="J268:K268"/>
    <mergeCell ref="M268:O268"/>
    <mergeCell ref="J237:L237"/>
    <mergeCell ref="J241:L241"/>
    <mergeCell ref="J244:K244"/>
    <mergeCell ref="M244:O244"/>
    <mergeCell ref="J245:K245"/>
    <mergeCell ref="M245:O245"/>
    <mergeCell ref="L292:M292"/>
    <mergeCell ref="N292:O292"/>
    <mergeCell ref="L296:O296"/>
    <mergeCell ref="M310:O310"/>
    <mergeCell ref="M312:O312"/>
    <mergeCell ref="J269:K269"/>
    <mergeCell ref="M269:O269"/>
    <mergeCell ref="J270:K270"/>
    <mergeCell ref="M288:O288"/>
    <mergeCell ref="M290:O290"/>
    <mergeCell ref="J336:K336"/>
    <mergeCell ref="M336:O336"/>
    <mergeCell ref="J337:K337"/>
    <mergeCell ref="M337:O337"/>
    <mergeCell ref="J338:K338"/>
    <mergeCell ref="N314:O314"/>
    <mergeCell ref="L318:O318"/>
    <mergeCell ref="K325:N325"/>
    <mergeCell ref="J329:L329"/>
    <mergeCell ref="J333:L333"/>
    <mergeCell ref="J361:K361"/>
    <mergeCell ref="M361:O361"/>
    <mergeCell ref="J362:K362"/>
    <mergeCell ref="M380:O380"/>
    <mergeCell ref="M382:O382"/>
    <mergeCell ref="K349:N349"/>
    <mergeCell ref="J353:L353"/>
    <mergeCell ref="J357:L357"/>
    <mergeCell ref="J360:K360"/>
    <mergeCell ref="M360:O360"/>
    <mergeCell ref="N406:O406"/>
    <mergeCell ref="L410:O410"/>
    <mergeCell ref="K417:N417"/>
    <mergeCell ref="J421:L421"/>
    <mergeCell ref="J425:L425"/>
    <mergeCell ref="L384:M384"/>
    <mergeCell ref="N384:O384"/>
    <mergeCell ref="L388:O388"/>
    <mergeCell ref="M402:O402"/>
    <mergeCell ref="M404:O404"/>
    <mergeCell ref="K441:N441"/>
    <mergeCell ref="J445:L445"/>
    <mergeCell ref="J449:L449"/>
    <mergeCell ref="J452:K452"/>
    <mergeCell ref="M452:O452"/>
    <mergeCell ref="J428:K428"/>
    <mergeCell ref="M428:O428"/>
    <mergeCell ref="J429:K429"/>
    <mergeCell ref="M429:O429"/>
    <mergeCell ref="J430:K430"/>
    <mergeCell ref="L476:M476"/>
    <mergeCell ref="N476:O476"/>
    <mergeCell ref="L480:O480"/>
    <mergeCell ref="M494:O494"/>
    <mergeCell ref="M496:O496"/>
    <mergeCell ref="J453:K453"/>
    <mergeCell ref="M453:O453"/>
    <mergeCell ref="J454:K454"/>
    <mergeCell ref="M472:O472"/>
    <mergeCell ref="M474:O474"/>
    <mergeCell ref="J520:K520"/>
    <mergeCell ref="M520:O520"/>
    <mergeCell ref="J521:K521"/>
    <mergeCell ref="M521:O521"/>
    <mergeCell ref="J522:K522"/>
    <mergeCell ref="N498:O498"/>
    <mergeCell ref="L502:O502"/>
    <mergeCell ref="K509:N509"/>
    <mergeCell ref="J513:L513"/>
    <mergeCell ref="J517:L517"/>
    <mergeCell ref="J545:K545"/>
    <mergeCell ref="M545:O545"/>
    <mergeCell ref="J546:K546"/>
    <mergeCell ref="M564:O564"/>
    <mergeCell ref="M566:O566"/>
    <mergeCell ref="K533:N533"/>
    <mergeCell ref="J537:L537"/>
    <mergeCell ref="J541:L541"/>
    <mergeCell ref="J544:K544"/>
    <mergeCell ref="M544:O544"/>
    <mergeCell ref="N590:O590"/>
    <mergeCell ref="L594:O594"/>
    <mergeCell ref="K601:N601"/>
    <mergeCell ref="J605:L605"/>
    <mergeCell ref="J609:L609"/>
    <mergeCell ref="L568:M568"/>
    <mergeCell ref="N568:O568"/>
    <mergeCell ref="L572:O572"/>
    <mergeCell ref="M586:O586"/>
    <mergeCell ref="M588:O588"/>
    <mergeCell ref="K625:N625"/>
    <mergeCell ref="J629:L629"/>
    <mergeCell ref="J633:L633"/>
    <mergeCell ref="J636:K636"/>
    <mergeCell ref="M636:O636"/>
    <mergeCell ref="J612:K612"/>
    <mergeCell ref="M612:O612"/>
    <mergeCell ref="J613:K613"/>
    <mergeCell ref="M613:O613"/>
    <mergeCell ref="J614:K614"/>
    <mergeCell ref="L660:M660"/>
    <mergeCell ref="N660:O660"/>
    <mergeCell ref="L664:O664"/>
    <mergeCell ref="M678:O678"/>
    <mergeCell ref="M680:O680"/>
    <mergeCell ref="J637:K637"/>
    <mergeCell ref="M637:O637"/>
    <mergeCell ref="J638:K638"/>
    <mergeCell ref="M656:O656"/>
    <mergeCell ref="M658:O658"/>
    <mergeCell ref="J704:K704"/>
    <mergeCell ref="M704:O704"/>
    <mergeCell ref="J705:K705"/>
    <mergeCell ref="M705:O705"/>
    <mergeCell ref="J706:K706"/>
    <mergeCell ref="N682:O682"/>
    <mergeCell ref="L686:O686"/>
    <mergeCell ref="K693:N693"/>
    <mergeCell ref="J697:L697"/>
    <mergeCell ref="J701:L701"/>
    <mergeCell ref="J729:K729"/>
    <mergeCell ref="M729:O729"/>
    <mergeCell ref="J730:K730"/>
    <mergeCell ref="M748:O748"/>
    <mergeCell ref="M750:O750"/>
    <mergeCell ref="K717:N717"/>
    <mergeCell ref="J721:L721"/>
    <mergeCell ref="J725:L725"/>
    <mergeCell ref="J728:K728"/>
    <mergeCell ref="M728:O728"/>
    <mergeCell ref="N774:O774"/>
    <mergeCell ref="L778:O778"/>
    <mergeCell ref="K785:N785"/>
    <mergeCell ref="J789:L789"/>
    <mergeCell ref="J793:L793"/>
    <mergeCell ref="L752:M752"/>
    <mergeCell ref="N752:O752"/>
    <mergeCell ref="L756:O756"/>
    <mergeCell ref="M770:O770"/>
    <mergeCell ref="M772:O772"/>
    <mergeCell ref="K809:N809"/>
    <mergeCell ref="J813:L813"/>
    <mergeCell ref="J817:L817"/>
    <mergeCell ref="J820:K820"/>
    <mergeCell ref="M820:O820"/>
    <mergeCell ref="J796:K796"/>
    <mergeCell ref="M796:O796"/>
    <mergeCell ref="J797:K797"/>
    <mergeCell ref="M797:O797"/>
    <mergeCell ref="J798:K798"/>
    <mergeCell ref="L844:M844"/>
    <mergeCell ref="N844:O844"/>
    <mergeCell ref="L848:O848"/>
    <mergeCell ref="M862:O862"/>
    <mergeCell ref="M864:O864"/>
    <mergeCell ref="J821:K821"/>
    <mergeCell ref="M821:O821"/>
    <mergeCell ref="J822:K822"/>
    <mergeCell ref="M840:O840"/>
    <mergeCell ref="M842:O842"/>
    <mergeCell ref="J888:K888"/>
    <mergeCell ref="M888:O888"/>
    <mergeCell ref="J889:K889"/>
    <mergeCell ref="M889:O889"/>
    <mergeCell ref="J890:K890"/>
    <mergeCell ref="N866:O866"/>
    <mergeCell ref="L870:O870"/>
    <mergeCell ref="K877:N877"/>
    <mergeCell ref="J881:L881"/>
    <mergeCell ref="J885:L885"/>
    <mergeCell ref="J913:K913"/>
    <mergeCell ref="M913:O913"/>
    <mergeCell ref="J914:K914"/>
    <mergeCell ref="M932:O932"/>
    <mergeCell ref="M934:O934"/>
    <mergeCell ref="K901:N901"/>
    <mergeCell ref="J905:L905"/>
    <mergeCell ref="J909:L909"/>
    <mergeCell ref="J912:K912"/>
    <mergeCell ref="M912:O912"/>
    <mergeCell ref="N958:O958"/>
    <mergeCell ref="L962:O962"/>
    <mergeCell ref="K969:N969"/>
    <mergeCell ref="J973:L973"/>
    <mergeCell ref="J977:L977"/>
    <mergeCell ref="L936:M936"/>
    <mergeCell ref="N936:O936"/>
    <mergeCell ref="L940:O940"/>
    <mergeCell ref="M954:O954"/>
    <mergeCell ref="M956:O956"/>
    <mergeCell ref="K993:N993"/>
    <mergeCell ref="J997:L997"/>
    <mergeCell ref="J1001:L1001"/>
    <mergeCell ref="J1004:K1004"/>
    <mergeCell ref="M1004:O1004"/>
    <mergeCell ref="J980:K980"/>
    <mergeCell ref="M980:O980"/>
    <mergeCell ref="J981:K981"/>
    <mergeCell ref="M981:O981"/>
    <mergeCell ref="J982:K982"/>
    <mergeCell ref="L1028:M1028"/>
    <mergeCell ref="N1028:O1028"/>
    <mergeCell ref="L1032:O1032"/>
    <mergeCell ref="M1046:O1046"/>
    <mergeCell ref="M1048:O1048"/>
    <mergeCell ref="J1005:K1005"/>
    <mergeCell ref="M1005:O1005"/>
    <mergeCell ref="J1006:K1006"/>
    <mergeCell ref="M1024:O1024"/>
    <mergeCell ref="M1026:O1026"/>
    <mergeCell ref="J1072:K1072"/>
    <mergeCell ref="M1072:O1072"/>
    <mergeCell ref="J1073:K1073"/>
    <mergeCell ref="M1073:O1073"/>
    <mergeCell ref="J1074:K1074"/>
    <mergeCell ref="N1050:O1050"/>
    <mergeCell ref="L1054:O1054"/>
    <mergeCell ref="K1061:N1061"/>
    <mergeCell ref="J1065:L1065"/>
    <mergeCell ref="J1069:L1069"/>
    <mergeCell ref="J1097:K1097"/>
    <mergeCell ref="M1097:O1097"/>
    <mergeCell ref="J1098:K1098"/>
    <mergeCell ref="M1116:O1116"/>
    <mergeCell ref="M1118:O1118"/>
    <mergeCell ref="K1085:N1085"/>
    <mergeCell ref="J1089:L1089"/>
    <mergeCell ref="J1093:L1093"/>
    <mergeCell ref="J1096:K1096"/>
    <mergeCell ref="M1096:O1096"/>
    <mergeCell ref="N1142:O1142"/>
    <mergeCell ref="L1146:O1146"/>
    <mergeCell ref="K1153:N1153"/>
    <mergeCell ref="J1157:L1157"/>
    <mergeCell ref="J1161:L1161"/>
    <mergeCell ref="L1120:M1120"/>
    <mergeCell ref="N1120:O1120"/>
    <mergeCell ref="L1124:O1124"/>
    <mergeCell ref="M1138:O1138"/>
    <mergeCell ref="M1140:O1140"/>
    <mergeCell ref="K1177:N1177"/>
    <mergeCell ref="J1181:L1181"/>
    <mergeCell ref="J1185:L1185"/>
    <mergeCell ref="J1188:K1188"/>
    <mergeCell ref="M1188:O1188"/>
    <mergeCell ref="J1164:K1164"/>
    <mergeCell ref="M1164:O1164"/>
    <mergeCell ref="J1165:K1165"/>
    <mergeCell ref="M1165:O1165"/>
    <mergeCell ref="J1166:K1166"/>
    <mergeCell ref="L1212:M1212"/>
    <mergeCell ref="N1212:O1212"/>
    <mergeCell ref="L1216:O1216"/>
    <mergeCell ref="M1230:O1230"/>
    <mergeCell ref="M1232:O1232"/>
    <mergeCell ref="J1189:K1189"/>
    <mergeCell ref="M1189:O1189"/>
    <mergeCell ref="J1190:K1190"/>
    <mergeCell ref="M1208:O1208"/>
    <mergeCell ref="M1210:O1210"/>
    <mergeCell ref="J1256:K1256"/>
    <mergeCell ref="M1256:O1256"/>
    <mergeCell ref="J1257:K1257"/>
    <mergeCell ref="M1257:O1257"/>
    <mergeCell ref="J1258:K1258"/>
    <mergeCell ref="N1234:O1234"/>
    <mergeCell ref="L1238:O1238"/>
    <mergeCell ref="K1245:N1245"/>
    <mergeCell ref="J1249:L1249"/>
    <mergeCell ref="J1253:L1253"/>
    <mergeCell ref="J1281:K1281"/>
    <mergeCell ref="M1281:O1281"/>
    <mergeCell ref="J1282:K1282"/>
    <mergeCell ref="M1300:O1300"/>
    <mergeCell ref="M1302:O1302"/>
    <mergeCell ref="K1269:N1269"/>
    <mergeCell ref="J1273:L1273"/>
    <mergeCell ref="J1277:L1277"/>
    <mergeCell ref="J1280:K1280"/>
    <mergeCell ref="M1280:O1280"/>
    <mergeCell ref="N1326:O1326"/>
    <mergeCell ref="L1330:O1330"/>
    <mergeCell ref="K1337:N1337"/>
    <mergeCell ref="J1341:L1341"/>
    <mergeCell ref="J1345:L1345"/>
    <mergeCell ref="L1304:M1304"/>
    <mergeCell ref="N1304:O1304"/>
    <mergeCell ref="L1308:O1308"/>
    <mergeCell ref="M1322:O1322"/>
    <mergeCell ref="M1324:O1324"/>
    <mergeCell ref="J1373:K1373"/>
    <mergeCell ref="M1373:O1373"/>
    <mergeCell ref="J1374:K1374"/>
    <mergeCell ref="K1361:N1361"/>
    <mergeCell ref="J1365:L1365"/>
    <mergeCell ref="J1369:L1369"/>
    <mergeCell ref="J1372:K1372"/>
    <mergeCell ref="M1372:O1372"/>
    <mergeCell ref="J1348:K1348"/>
    <mergeCell ref="M1348:O1348"/>
    <mergeCell ref="J1349:K1349"/>
    <mergeCell ref="M1349:O1349"/>
    <mergeCell ref="J1350:K1350"/>
  </mergeCells>
  <hyperlinks>
    <hyperlink ref="A1:A7" location="ACCUEIL!A1" tooltip="ACCUEIL" display="ACCUEIL"/>
    <hyperlink ref="A10:A15" location="TEST!A1" tooltip="TEST" display="TEST"/>
  </hyperlinks>
  <printOptions horizontalCentered="1" verticalCentered="1"/>
  <pageMargins left="0.19685039370078741" right="0.19685039370078741" top="0.19685039370078741" bottom="0.19685039370078741" header="0" footer="0"/>
  <pageSetup paperSize="9" orientation="portrait" horizontalDpi="300" vertic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82" id="{A2CA69E7-9578-45CD-A83F-DCE0BB18C25C}">
            <xm:f>AND(TEST!$R$1="Professeur d'EPS",$J53&lt;&gt;"")</xm:f>
            <x14:dxf>
              <font>
                <strike/>
              </font>
            </x14:dxf>
          </x14:cfRule>
          <xm:sqref>J49</xm:sqref>
        </x14:conditionalFormatting>
        <x14:conditionalFormatting xmlns:xm="http://schemas.microsoft.com/office/excel/2006/main">
          <x14:cfRule type="expression" priority="184" id="{48212EC6-9BD4-47C2-9836-FA5E758C404A}">
            <xm:f>AND(TEST!$R$1="Professeur des écoles",$J53&lt;&gt;"")</xm:f>
            <x14:dxf>
              <font>
                <strike/>
              </font>
            </x14:dxf>
          </x14:cfRule>
          <xm:sqref>J51:L51</xm:sqref>
        </x14:conditionalFormatting>
        <x14:conditionalFormatting xmlns:xm="http://schemas.microsoft.com/office/excel/2006/main">
          <x14:cfRule type="expression" priority="186" id="{C933D71F-42B3-4624-AA53-07662F19D4EA}">
            <xm:f>AND(OR(TEST!$R$1="Professeur des écoles",TEST!$R$1="Professeur d'EPS"),$J53&lt;&gt;"")</xm:f>
            <x14:dxf>
              <font>
                <strike/>
              </font>
            </x14:dxf>
          </x14:cfRule>
          <xm:sqref>O49</xm:sqref>
        </x14:conditionalFormatting>
        <x14:conditionalFormatting xmlns:xm="http://schemas.microsoft.com/office/excel/2006/main">
          <x14:cfRule type="expression" priority="158" id="{B9EE31E7-CFE1-431A-8915-2A459009D55B}">
            <xm:f>AND(OR(TEST!$R$1="Professeur des écoles",TEST!$R$1="Professeur d'EPS"),$J77&lt;&gt;"")</xm:f>
            <x14:dxf>
              <font>
                <strike/>
              </font>
            </x14:dxf>
          </x14:cfRule>
          <xm:sqref>O73</xm:sqref>
        </x14:conditionalFormatting>
        <x14:conditionalFormatting xmlns:xm="http://schemas.microsoft.com/office/excel/2006/main">
          <x14:cfRule type="expression" priority="156" id="{A67304FD-B7A4-4FC4-81BA-F4F0DB66E61B}">
            <xm:f>AND(TEST!$R$1="Professeur d'EPS",$J77&lt;&gt;"")</xm:f>
            <x14:dxf>
              <font>
                <strike/>
              </font>
            </x14:dxf>
          </x14:cfRule>
          <xm:sqref>J73</xm:sqref>
        </x14:conditionalFormatting>
        <x14:conditionalFormatting xmlns:xm="http://schemas.microsoft.com/office/excel/2006/main">
          <x14:cfRule type="expression" priority="150" id="{A7D79687-C8FF-464C-9ECC-C6B889B38744}">
            <xm:f>AND(TEST!$R$1="Professeur des écoles",$J77&lt;&gt;"")</xm:f>
            <x14:dxf>
              <font>
                <strike/>
              </font>
            </x14:dxf>
          </x14:cfRule>
          <xm:sqref>J75:L75</xm:sqref>
        </x14:conditionalFormatting>
        <x14:conditionalFormatting xmlns:xm="http://schemas.microsoft.com/office/excel/2006/main">
          <x14:cfRule type="expression" priority="130" id="{6FE9B419-3A40-4804-8ACF-0ECC18BAEA14}">
            <xm:f>AND(TEST!$R$1="Professeur d'EPS",$J145&lt;&gt;"")</xm:f>
            <x14:dxf>
              <font>
                <strike/>
              </font>
            </x14:dxf>
          </x14:cfRule>
          <xm:sqref>J141</xm:sqref>
        </x14:conditionalFormatting>
        <x14:conditionalFormatting xmlns:xm="http://schemas.microsoft.com/office/excel/2006/main">
          <x14:cfRule type="expression" priority="131" id="{870DA1C3-904D-4AEA-BBD6-7C57C05837BF}">
            <xm:f>AND(TEST!$R$1="Professeur des écoles",$J145&lt;&gt;"")</xm:f>
            <x14:dxf>
              <font>
                <strike/>
              </font>
            </x14:dxf>
          </x14:cfRule>
          <xm:sqref>J143:L143</xm:sqref>
        </x14:conditionalFormatting>
        <x14:conditionalFormatting xmlns:xm="http://schemas.microsoft.com/office/excel/2006/main">
          <x14:cfRule type="expression" priority="132" id="{89DDB03C-BFD4-40C1-88BB-0A8C5C0DC981}">
            <xm:f>AND(OR(TEST!$R$1="Professeur des écoles",TEST!$R$1="Professeur d'EPS"),$J145&lt;&gt;"")</xm:f>
            <x14:dxf>
              <font>
                <strike/>
              </font>
            </x14:dxf>
          </x14:cfRule>
          <xm:sqref>O141</xm:sqref>
        </x14:conditionalFormatting>
        <x14:conditionalFormatting xmlns:xm="http://schemas.microsoft.com/office/excel/2006/main">
          <x14:cfRule type="expression" priority="127" id="{080CAB27-2EF0-43C2-B2F5-9620E5EC1C86}">
            <xm:f>AND(OR(TEST!$R$1="Professeur des écoles",TEST!$R$1="Professeur d'EPS"),$J169&lt;&gt;"")</xm:f>
            <x14:dxf>
              <font>
                <strike/>
              </font>
            </x14:dxf>
          </x14:cfRule>
          <xm:sqref>O165</xm:sqref>
        </x14:conditionalFormatting>
        <x14:conditionalFormatting xmlns:xm="http://schemas.microsoft.com/office/excel/2006/main">
          <x14:cfRule type="expression" priority="126" id="{7D554C33-930E-4870-8FDD-F7CDA0D4CB3C}">
            <xm:f>AND(TEST!$R$1="Professeur d'EPS",$J169&lt;&gt;"")</xm:f>
            <x14:dxf>
              <font>
                <strike/>
              </font>
            </x14:dxf>
          </x14:cfRule>
          <xm:sqref>J165</xm:sqref>
        </x14:conditionalFormatting>
        <x14:conditionalFormatting xmlns:xm="http://schemas.microsoft.com/office/excel/2006/main">
          <x14:cfRule type="expression" priority="121" id="{FDF72D48-5AE0-4B6E-8FC4-417001451DC2}">
            <xm:f>AND(TEST!$R$1="Professeur des écoles",$J169&lt;&gt;"")</xm:f>
            <x14:dxf>
              <font>
                <strike/>
              </font>
            </x14:dxf>
          </x14:cfRule>
          <xm:sqref>J167:L167</xm:sqref>
        </x14:conditionalFormatting>
        <x14:conditionalFormatting xmlns:xm="http://schemas.microsoft.com/office/excel/2006/main">
          <x14:cfRule type="expression" priority="118" id="{6CAE9A99-0DF4-4244-928E-18C55CCDD9C6}">
            <xm:f>AND(TEST!$R$1="Professeur d'EPS",$J237&lt;&gt;"")</xm:f>
            <x14:dxf>
              <font>
                <strike/>
              </font>
            </x14:dxf>
          </x14:cfRule>
          <xm:sqref>J233</xm:sqref>
        </x14:conditionalFormatting>
        <x14:conditionalFormatting xmlns:xm="http://schemas.microsoft.com/office/excel/2006/main">
          <x14:cfRule type="expression" priority="119" id="{EBB89BDB-DD40-4B33-9AA6-97F880CEEA9A}">
            <xm:f>AND(TEST!$R$1="Professeur des écoles",$J237&lt;&gt;"")</xm:f>
            <x14:dxf>
              <font>
                <strike/>
              </font>
            </x14:dxf>
          </x14:cfRule>
          <xm:sqref>J235:L235</xm:sqref>
        </x14:conditionalFormatting>
        <x14:conditionalFormatting xmlns:xm="http://schemas.microsoft.com/office/excel/2006/main">
          <x14:cfRule type="expression" priority="120" id="{E687F2FD-9B2C-4276-BE9F-A6A99CBD6639}">
            <xm:f>AND(OR(TEST!$R$1="Professeur des écoles",TEST!$R$1="Professeur d'EPS"),$J237&lt;&gt;"")</xm:f>
            <x14:dxf>
              <font>
                <strike/>
              </font>
            </x14:dxf>
          </x14:cfRule>
          <xm:sqref>O233</xm:sqref>
        </x14:conditionalFormatting>
        <x14:conditionalFormatting xmlns:xm="http://schemas.microsoft.com/office/excel/2006/main">
          <x14:cfRule type="expression" priority="115" id="{441A2168-97DE-4764-97C8-6336FC13060B}">
            <xm:f>AND(OR(TEST!$R$1="Professeur des écoles",TEST!$R$1="Professeur d'EPS"),$J261&lt;&gt;"")</xm:f>
            <x14:dxf>
              <font>
                <strike/>
              </font>
            </x14:dxf>
          </x14:cfRule>
          <xm:sqref>O257</xm:sqref>
        </x14:conditionalFormatting>
        <x14:conditionalFormatting xmlns:xm="http://schemas.microsoft.com/office/excel/2006/main">
          <x14:cfRule type="expression" priority="114" id="{7D0FD488-F1FF-4A0B-8C9F-2875A75BD817}">
            <xm:f>AND(TEST!$R$1="Professeur d'EPS",$J261&lt;&gt;"")</xm:f>
            <x14:dxf>
              <font>
                <strike/>
              </font>
            </x14:dxf>
          </x14:cfRule>
          <xm:sqref>J257</xm:sqref>
        </x14:conditionalFormatting>
        <x14:conditionalFormatting xmlns:xm="http://schemas.microsoft.com/office/excel/2006/main">
          <x14:cfRule type="expression" priority="109" id="{E64FB32D-08CB-4572-9D63-7D1E353E9AFF}">
            <xm:f>AND(TEST!$R$1="Professeur des écoles",$J261&lt;&gt;"")</xm:f>
            <x14:dxf>
              <font>
                <strike/>
              </font>
            </x14:dxf>
          </x14:cfRule>
          <xm:sqref>J259:L259</xm:sqref>
        </x14:conditionalFormatting>
        <x14:conditionalFormatting xmlns:xm="http://schemas.microsoft.com/office/excel/2006/main">
          <x14:cfRule type="expression" priority="106" id="{28EA5964-CC08-4C62-AE3C-3938BE2970F5}">
            <xm:f>AND(TEST!$R$1="Professeur d'EPS",$J329&lt;&gt;"")</xm:f>
            <x14:dxf>
              <font>
                <strike/>
              </font>
            </x14:dxf>
          </x14:cfRule>
          <xm:sqref>J325</xm:sqref>
        </x14:conditionalFormatting>
        <x14:conditionalFormatting xmlns:xm="http://schemas.microsoft.com/office/excel/2006/main">
          <x14:cfRule type="expression" priority="107" id="{0FC0F9E7-C5B6-4A0C-862C-79C7EEE9D810}">
            <xm:f>AND(TEST!$R$1="Professeur des écoles",$J329&lt;&gt;"")</xm:f>
            <x14:dxf>
              <font>
                <strike/>
              </font>
            </x14:dxf>
          </x14:cfRule>
          <xm:sqref>J327:L327</xm:sqref>
        </x14:conditionalFormatting>
        <x14:conditionalFormatting xmlns:xm="http://schemas.microsoft.com/office/excel/2006/main">
          <x14:cfRule type="expression" priority="108" id="{1808B3AB-9AEA-49C5-9E26-7FC410CB1BF8}">
            <xm:f>AND(OR(TEST!$R$1="Professeur des écoles",TEST!$R$1="Professeur d'EPS"),$J329&lt;&gt;"")</xm:f>
            <x14:dxf>
              <font>
                <strike/>
              </font>
            </x14:dxf>
          </x14:cfRule>
          <xm:sqref>O325</xm:sqref>
        </x14:conditionalFormatting>
        <x14:conditionalFormatting xmlns:xm="http://schemas.microsoft.com/office/excel/2006/main">
          <x14:cfRule type="expression" priority="103" id="{511166AC-D10C-4CD5-AA30-4B14FADBB5F5}">
            <xm:f>AND(OR(TEST!$R$1="Professeur des écoles",TEST!$R$1="Professeur d'EPS"),$J353&lt;&gt;"")</xm:f>
            <x14:dxf>
              <font>
                <strike/>
              </font>
            </x14:dxf>
          </x14:cfRule>
          <xm:sqref>O349</xm:sqref>
        </x14:conditionalFormatting>
        <x14:conditionalFormatting xmlns:xm="http://schemas.microsoft.com/office/excel/2006/main">
          <x14:cfRule type="expression" priority="102" id="{6FA394CC-9817-4C93-9DD6-0D34890D5B8F}">
            <xm:f>AND(TEST!$R$1="Professeur d'EPS",$J353&lt;&gt;"")</xm:f>
            <x14:dxf>
              <font>
                <strike/>
              </font>
            </x14:dxf>
          </x14:cfRule>
          <xm:sqref>J349</xm:sqref>
        </x14:conditionalFormatting>
        <x14:conditionalFormatting xmlns:xm="http://schemas.microsoft.com/office/excel/2006/main">
          <x14:cfRule type="expression" priority="97" id="{BCE55AC4-DD12-47CF-8853-C419E9DB2231}">
            <xm:f>AND(TEST!$R$1="Professeur des écoles",$J353&lt;&gt;"")</xm:f>
            <x14:dxf>
              <font>
                <strike/>
              </font>
            </x14:dxf>
          </x14:cfRule>
          <xm:sqref>J351:L351</xm:sqref>
        </x14:conditionalFormatting>
        <x14:conditionalFormatting xmlns:xm="http://schemas.microsoft.com/office/excel/2006/main">
          <x14:cfRule type="expression" priority="94" id="{DA79988B-801E-4C85-9BB5-1724888D424A}">
            <xm:f>AND(TEST!$R$1="Professeur d'EPS",$J421&lt;&gt;"")</xm:f>
            <x14:dxf>
              <font>
                <strike/>
              </font>
            </x14:dxf>
          </x14:cfRule>
          <xm:sqref>J417</xm:sqref>
        </x14:conditionalFormatting>
        <x14:conditionalFormatting xmlns:xm="http://schemas.microsoft.com/office/excel/2006/main">
          <x14:cfRule type="expression" priority="95" id="{C3BB06A0-E721-486A-B456-78504A2C8EF1}">
            <xm:f>AND(TEST!$R$1="Professeur des écoles",$J421&lt;&gt;"")</xm:f>
            <x14:dxf>
              <font>
                <strike/>
              </font>
            </x14:dxf>
          </x14:cfRule>
          <xm:sqref>J419:L419</xm:sqref>
        </x14:conditionalFormatting>
        <x14:conditionalFormatting xmlns:xm="http://schemas.microsoft.com/office/excel/2006/main">
          <x14:cfRule type="expression" priority="96" id="{DC5F2DE9-9865-4755-B7CA-DDE01EE7149D}">
            <xm:f>AND(OR(TEST!$R$1="Professeur des écoles",TEST!$R$1="Professeur d'EPS"),$J421&lt;&gt;"")</xm:f>
            <x14:dxf>
              <font>
                <strike/>
              </font>
            </x14:dxf>
          </x14:cfRule>
          <xm:sqref>O417</xm:sqref>
        </x14:conditionalFormatting>
        <x14:conditionalFormatting xmlns:xm="http://schemas.microsoft.com/office/excel/2006/main">
          <x14:cfRule type="expression" priority="91" id="{573AEC98-4DF0-4E93-A8F7-01066DABB9CB}">
            <xm:f>AND(OR(TEST!$R$1="Professeur des écoles",TEST!$R$1="Professeur d'EPS"),$J445&lt;&gt;"")</xm:f>
            <x14:dxf>
              <font>
                <strike/>
              </font>
            </x14:dxf>
          </x14:cfRule>
          <xm:sqref>O441</xm:sqref>
        </x14:conditionalFormatting>
        <x14:conditionalFormatting xmlns:xm="http://schemas.microsoft.com/office/excel/2006/main">
          <x14:cfRule type="expression" priority="90" id="{EB2666AF-36D1-43EC-B4D3-D11B485DE36C}">
            <xm:f>AND(TEST!$R$1="Professeur d'EPS",$J445&lt;&gt;"")</xm:f>
            <x14:dxf>
              <font>
                <strike/>
              </font>
            </x14:dxf>
          </x14:cfRule>
          <xm:sqref>J441</xm:sqref>
        </x14:conditionalFormatting>
        <x14:conditionalFormatting xmlns:xm="http://schemas.microsoft.com/office/excel/2006/main">
          <x14:cfRule type="expression" priority="85" id="{09613786-5988-41B6-94D4-D27BDF5BC718}">
            <xm:f>AND(TEST!$R$1="Professeur des écoles",$J445&lt;&gt;"")</xm:f>
            <x14:dxf>
              <font>
                <strike/>
              </font>
            </x14:dxf>
          </x14:cfRule>
          <xm:sqref>J443:L443</xm:sqref>
        </x14:conditionalFormatting>
        <x14:conditionalFormatting xmlns:xm="http://schemas.microsoft.com/office/excel/2006/main">
          <x14:cfRule type="expression" priority="82" id="{C121F73A-9DF3-4943-A262-14626D967A83}">
            <xm:f>AND(TEST!$R$1="Professeur d'EPS",$J513&lt;&gt;"")</xm:f>
            <x14:dxf>
              <font>
                <strike/>
              </font>
            </x14:dxf>
          </x14:cfRule>
          <xm:sqref>J509</xm:sqref>
        </x14:conditionalFormatting>
        <x14:conditionalFormatting xmlns:xm="http://schemas.microsoft.com/office/excel/2006/main">
          <x14:cfRule type="expression" priority="83" id="{189FEDFC-09FF-43F7-9EF6-74A02FA134D7}">
            <xm:f>AND(TEST!$R$1="Professeur des écoles",$J513&lt;&gt;"")</xm:f>
            <x14:dxf>
              <font>
                <strike/>
              </font>
            </x14:dxf>
          </x14:cfRule>
          <xm:sqref>J511:L511</xm:sqref>
        </x14:conditionalFormatting>
        <x14:conditionalFormatting xmlns:xm="http://schemas.microsoft.com/office/excel/2006/main">
          <x14:cfRule type="expression" priority="84" id="{33A6A3A2-1C2E-4514-9088-80DF43F1D9FB}">
            <xm:f>AND(OR(TEST!$R$1="Professeur des écoles",TEST!$R$1="Professeur d'EPS"),$J513&lt;&gt;"")</xm:f>
            <x14:dxf>
              <font>
                <strike/>
              </font>
            </x14:dxf>
          </x14:cfRule>
          <xm:sqref>O509</xm:sqref>
        </x14:conditionalFormatting>
        <x14:conditionalFormatting xmlns:xm="http://schemas.microsoft.com/office/excel/2006/main">
          <x14:cfRule type="expression" priority="79" id="{E1AE2A1E-1CE9-4542-8309-82EBF5006B51}">
            <xm:f>AND(OR(TEST!$R$1="Professeur des écoles",TEST!$R$1="Professeur d'EPS"),$J537&lt;&gt;"")</xm:f>
            <x14:dxf>
              <font>
                <strike/>
              </font>
            </x14:dxf>
          </x14:cfRule>
          <xm:sqref>O533</xm:sqref>
        </x14:conditionalFormatting>
        <x14:conditionalFormatting xmlns:xm="http://schemas.microsoft.com/office/excel/2006/main">
          <x14:cfRule type="expression" priority="78" id="{902F4E6C-7C25-4C0C-B429-E9D130F82C9B}">
            <xm:f>AND(TEST!$R$1="Professeur d'EPS",$J537&lt;&gt;"")</xm:f>
            <x14:dxf>
              <font>
                <strike/>
              </font>
            </x14:dxf>
          </x14:cfRule>
          <xm:sqref>J533</xm:sqref>
        </x14:conditionalFormatting>
        <x14:conditionalFormatting xmlns:xm="http://schemas.microsoft.com/office/excel/2006/main">
          <x14:cfRule type="expression" priority="73" id="{C61C0244-C887-4FB0-83E9-C854063F2CAD}">
            <xm:f>AND(TEST!$R$1="Professeur des écoles",$J537&lt;&gt;"")</xm:f>
            <x14:dxf>
              <font>
                <strike/>
              </font>
            </x14:dxf>
          </x14:cfRule>
          <xm:sqref>J535:L535</xm:sqref>
        </x14:conditionalFormatting>
        <x14:conditionalFormatting xmlns:xm="http://schemas.microsoft.com/office/excel/2006/main">
          <x14:cfRule type="expression" priority="70" id="{D8649F61-AC36-4A78-9AEE-354BA54062FA}">
            <xm:f>AND(TEST!$R$1="Professeur d'EPS",$J605&lt;&gt;"")</xm:f>
            <x14:dxf>
              <font>
                <strike/>
              </font>
            </x14:dxf>
          </x14:cfRule>
          <xm:sqref>J601</xm:sqref>
        </x14:conditionalFormatting>
        <x14:conditionalFormatting xmlns:xm="http://schemas.microsoft.com/office/excel/2006/main">
          <x14:cfRule type="expression" priority="71" id="{E4A2FA54-0058-4911-B648-FE99842F149E}">
            <xm:f>AND(TEST!$R$1="Professeur des écoles",$J605&lt;&gt;"")</xm:f>
            <x14:dxf>
              <font>
                <strike/>
              </font>
            </x14:dxf>
          </x14:cfRule>
          <xm:sqref>J603:L603</xm:sqref>
        </x14:conditionalFormatting>
        <x14:conditionalFormatting xmlns:xm="http://schemas.microsoft.com/office/excel/2006/main">
          <x14:cfRule type="expression" priority="72" id="{6CC960AE-6776-4E68-A148-2DE2998A86CA}">
            <xm:f>AND(OR(TEST!$R$1="Professeur des écoles",TEST!$R$1="Professeur d'EPS"),$J605&lt;&gt;"")</xm:f>
            <x14:dxf>
              <font>
                <strike/>
              </font>
            </x14:dxf>
          </x14:cfRule>
          <xm:sqref>O601</xm:sqref>
        </x14:conditionalFormatting>
        <x14:conditionalFormatting xmlns:xm="http://schemas.microsoft.com/office/excel/2006/main">
          <x14:cfRule type="expression" priority="67" id="{65D91FAA-7981-40B3-A5D1-C746D1CCEC30}">
            <xm:f>AND(OR(TEST!$R$1="Professeur des écoles",TEST!$R$1="Professeur d'EPS"),$J629&lt;&gt;"")</xm:f>
            <x14:dxf>
              <font>
                <strike/>
              </font>
            </x14:dxf>
          </x14:cfRule>
          <xm:sqref>O625</xm:sqref>
        </x14:conditionalFormatting>
        <x14:conditionalFormatting xmlns:xm="http://schemas.microsoft.com/office/excel/2006/main">
          <x14:cfRule type="expression" priority="66" id="{1EB7F642-4A8D-4DD4-A96E-EB1BCA00024C}">
            <xm:f>AND(TEST!$R$1="Professeur d'EPS",$J629&lt;&gt;"")</xm:f>
            <x14:dxf>
              <font>
                <strike/>
              </font>
            </x14:dxf>
          </x14:cfRule>
          <xm:sqref>J625</xm:sqref>
        </x14:conditionalFormatting>
        <x14:conditionalFormatting xmlns:xm="http://schemas.microsoft.com/office/excel/2006/main">
          <x14:cfRule type="expression" priority="61" id="{3AB10D3E-EF43-4119-88A3-075481973E0E}">
            <xm:f>AND(TEST!$R$1="Professeur des écoles",$J629&lt;&gt;"")</xm:f>
            <x14:dxf>
              <font>
                <strike/>
              </font>
            </x14:dxf>
          </x14:cfRule>
          <xm:sqref>J627:L627</xm:sqref>
        </x14:conditionalFormatting>
        <x14:conditionalFormatting xmlns:xm="http://schemas.microsoft.com/office/excel/2006/main">
          <x14:cfRule type="expression" priority="58" id="{5C4E6E5D-F504-43F9-B75F-FBBC7D4CC11D}">
            <xm:f>AND(TEST!$R$1="Professeur d'EPS",$J697&lt;&gt;"")</xm:f>
            <x14:dxf>
              <font>
                <strike/>
              </font>
            </x14:dxf>
          </x14:cfRule>
          <xm:sqref>J693</xm:sqref>
        </x14:conditionalFormatting>
        <x14:conditionalFormatting xmlns:xm="http://schemas.microsoft.com/office/excel/2006/main">
          <x14:cfRule type="expression" priority="59" id="{FEA2B9F1-7499-4295-AA18-834387DBDA8A}">
            <xm:f>AND(TEST!$R$1="Professeur des écoles",$J697&lt;&gt;"")</xm:f>
            <x14:dxf>
              <font>
                <strike/>
              </font>
            </x14:dxf>
          </x14:cfRule>
          <xm:sqref>J695:L695</xm:sqref>
        </x14:conditionalFormatting>
        <x14:conditionalFormatting xmlns:xm="http://schemas.microsoft.com/office/excel/2006/main">
          <x14:cfRule type="expression" priority="60" id="{C6FBBDA7-D247-4436-8669-A84E845A79CA}">
            <xm:f>AND(OR(TEST!$R$1="Professeur des écoles",TEST!$R$1="Professeur d'EPS"),$J697&lt;&gt;"")</xm:f>
            <x14:dxf>
              <font>
                <strike/>
              </font>
            </x14:dxf>
          </x14:cfRule>
          <xm:sqref>O693</xm:sqref>
        </x14:conditionalFormatting>
        <x14:conditionalFormatting xmlns:xm="http://schemas.microsoft.com/office/excel/2006/main">
          <x14:cfRule type="expression" priority="55" id="{6E6CC3E8-941D-4039-8C01-6B8B36F411F2}">
            <xm:f>AND(OR(TEST!$R$1="Professeur des écoles",TEST!$R$1="Professeur d'EPS"),$J721&lt;&gt;"")</xm:f>
            <x14:dxf>
              <font>
                <strike/>
              </font>
            </x14:dxf>
          </x14:cfRule>
          <xm:sqref>O717</xm:sqref>
        </x14:conditionalFormatting>
        <x14:conditionalFormatting xmlns:xm="http://schemas.microsoft.com/office/excel/2006/main">
          <x14:cfRule type="expression" priority="54" id="{EF439F91-916C-4C3A-9C08-20C39BABE73C}">
            <xm:f>AND(TEST!$R$1="Professeur d'EPS",$J721&lt;&gt;"")</xm:f>
            <x14:dxf>
              <font>
                <strike/>
              </font>
            </x14:dxf>
          </x14:cfRule>
          <xm:sqref>J717</xm:sqref>
        </x14:conditionalFormatting>
        <x14:conditionalFormatting xmlns:xm="http://schemas.microsoft.com/office/excel/2006/main">
          <x14:cfRule type="expression" priority="49" id="{2BB67782-F7FD-4F9A-815A-C5100828C56B}">
            <xm:f>AND(TEST!$R$1="Professeur des écoles",$J721&lt;&gt;"")</xm:f>
            <x14:dxf>
              <font>
                <strike/>
              </font>
            </x14:dxf>
          </x14:cfRule>
          <xm:sqref>J719:L719</xm:sqref>
        </x14:conditionalFormatting>
        <x14:conditionalFormatting xmlns:xm="http://schemas.microsoft.com/office/excel/2006/main">
          <x14:cfRule type="expression" priority="46" id="{7EF00AB5-29B1-4C70-B0BA-E2E8671F477A}">
            <xm:f>AND(TEST!$R$1="Professeur d'EPS",$J789&lt;&gt;"")</xm:f>
            <x14:dxf>
              <font>
                <strike/>
              </font>
            </x14:dxf>
          </x14:cfRule>
          <xm:sqref>J785</xm:sqref>
        </x14:conditionalFormatting>
        <x14:conditionalFormatting xmlns:xm="http://schemas.microsoft.com/office/excel/2006/main">
          <x14:cfRule type="expression" priority="47" id="{552EA4A4-38FE-430A-891E-6F73AF050C32}">
            <xm:f>AND(TEST!$R$1="Professeur des écoles",$J789&lt;&gt;"")</xm:f>
            <x14:dxf>
              <font>
                <strike/>
              </font>
            </x14:dxf>
          </x14:cfRule>
          <xm:sqref>J787:L787</xm:sqref>
        </x14:conditionalFormatting>
        <x14:conditionalFormatting xmlns:xm="http://schemas.microsoft.com/office/excel/2006/main">
          <x14:cfRule type="expression" priority="48" id="{712FF735-F6A2-4FA2-A1BF-C564C9148567}">
            <xm:f>AND(OR(TEST!$R$1="Professeur des écoles",TEST!$R$1="Professeur d'EPS"),$J789&lt;&gt;"")</xm:f>
            <x14:dxf>
              <font>
                <strike/>
              </font>
            </x14:dxf>
          </x14:cfRule>
          <xm:sqref>O785</xm:sqref>
        </x14:conditionalFormatting>
        <x14:conditionalFormatting xmlns:xm="http://schemas.microsoft.com/office/excel/2006/main">
          <x14:cfRule type="expression" priority="45" id="{D0CFA6A9-8AFA-4A0E-ACAA-47DE9F212E19}">
            <xm:f>AND(OR(TEST!$R$1="Professeur des écoles",TEST!$R$1="Professeur d'EPS"),$J813&lt;&gt;"")</xm:f>
            <x14:dxf>
              <font>
                <strike/>
              </font>
            </x14:dxf>
          </x14:cfRule>
          <xm:sqref>O809</xm:sqref>
        </x14:conditionalFormatting>
        <x14:conditionalFormatting xmlns:xm="http://schemas.microsoft.com/office/excel/2006/main">
          <x14:cfRule type="expression" priority="44" id="{B5767C87-D820-4285-BD1C-D8B1A5F5018E}">
            <xm:f>AND(TEST!$R$1="Professeur d'EPS",$J813&lt;&gt;"")</xm:f>
            <x14:dxf>
              <font>
                <strike/>
              </font>
            </x14:dxf>
          </x14:cfRule>
          <xm:sqref>J809</xm:sqref>
        </x14:conditionalFormatting>
        <x14:conditionalFormatting xmlns:xm="http://schemas.microsoft.com/office/excel/2006/main">
          <x14:cfRule type="expression" priority="43" id="{A8B101A0-A8D7-4D95-8960-70D62035EBD2}">
            <xm:f>AND(TEST!$R$1="Professeur des écoles",$J813&lt;&gt;"")</xm:f>
            <x14:dxf>
              <font>
                <strike/>
              </font>
            </x14:dxf>
          </x14:cfRule>
          <xm:sqref>J811:L811</xm:sqref>
        </x14:conditionalFormatting>
        <x14:conditionalFormatting xmlns:xm="http://schemas.microsoft.com/office/excel/2006/main">
          <x14:cfRule type="expression" priority="40" id="{28E4C15B-A8C7-40FB-885E-27C1FA1EF398}">
            <xm:f>AND(TEST!$R$1="Professeur d'EPS",$J881&lt;&gt;"")</xm:f>
            <x14:dxf>
              <font>
                <strike/>
              </font>
            </x14:dxf>
          </x14:cfRule>
          <xm:sqref>J877</xm:sqref>
        </x14:conditionalFormatting>
        <x14:conditionalFormatting xmlns:xm="http://schemas.microsoft.com/office/excel/2006/main">
          <x14:cfRule type="expression" priority="41" id="{55CE5ED9-0806-4348-AAEC-13C86F97FF3C}">
            <xm:f>AND(TEST!$R$1="Professeur des écoles",$J881&lt;&gt;"")</xm:f>
            <x14:dxf>
              <font>
                <strike/>
              </font>
            </x14:dxf>
          </x14:cfRule>
          <xm:sqref>J879:L879</xm:sqref>
        </x14:conditionalFormatting>
        <x14:conditionalFormatting xmlns:xm="http://schemas.microsoft.com/office/excel/2006/main">
          <x14:cfRule type="expression" priority="42" id="{63B17C29-380E-4B23-A44C-58E0DC106FAB}">
            <xm:f>AND(OR(TEST!$R$1="Professeur des écoles",TEST!$R$1="Professeur d'EPS"),$J881&lt;&gt;"")</xm:f>
            <x14:dxf>
              <font>
                <strike/>
              </font>
            </x14:dxf>
          </x14:cfRule>
          <xm:sqref>O877</xm:sqref>
        </x14:conditionalFormatting>
        <x14:conditionalFormatting xmlns:xm="http://schemas.microsoft.com/office/excel/2006/main">
          <x14:cfRule type="expression" priority="39" id="{6660E919-DB7D-4EC4-B559-A83A61A335A2}">
            <xm:f>AND(OR(TEST!$R$1="Professeur des écoles",TEST!$R$1="Professeur d'EPS"),$J905&lt;&gt;"")</xm:f>
            <x14:dxf>
              <font>
                <strike/>
              </font>
            </x14:dxf>
          </x14:cfRule>
          <xm:sqref>O901</xm:sqref>
        </x14:conditionalFormatting>
        <x14:conditionalFormatting xmlns:xm="http://schemas.microsoft.com/office/excel/2006/main">
          <x14:cfRule type="expression" priority="38" id="{C43470D6-5C31-4CA1-BBC5-5F44686BCC7E}">
            <xm:f>AND(TEST!$R$1="Professeur d'EPS",$J905&lt;&gt;"")</xm:f>
            <x14:dxf>
              <font>
                <strike/>
              </font>
            </x14:dxf>
          </x14:cfRule>
          <xm:sqref>J901</xm:sqref>
        </x14:conditionalFormatting>
        <x14:conditionalFormatting xmlns:xm="http://schemas.microsoft.com/office/excel/2006/main">
          <x14:cfRule type="expression" priority="37" id="{FADAB514-127F-41D0-9F8A-6BE132019148}">
            <xm:f>AND(TEST!$R$1="Professeur des écoles",$J905&lt;&gt;"")</xm:f>
            <x14:dxf>
              <font>
                <strike/>
              </font>
            </x14:dxf>
          </x14:cfRule>
          <xm:sqref>J903:L903</xm:sqref>
        </x14:conditionalFormatting>
        <x14:conditionalFormatting xmlns:xm="http://schemas.microsoft.com/office/excel/2006/main">
          <x14:cfRule type="expression" priority="34" id="{792D2C4C-A5AC-4370-8BFC-AB3F7D39F793}">
            <xm:f>AND(TEST!$R$1="Professeur d'EPS",$J973&lt;&gt;"")</xm:f>
            <x14:dxf>
              <font>
                <strike/>
              </font>
            </x14:dxf>
          </x14:cfRule>
          <xm:sqref>J969</xm:sqref>
        </x14:conditionalFormatting>
        <x14:conditionalFormatting xmlns:xm="http://schemas.microsoft.com/office/excel/2006/main">
          <x14:cfRule type="expression" priority="35" id="{A7709AFB-1E08-4179-B77F-BDA41DA1EA5F}">
            <xm:f>AND(TEST!$R$1="Professeur des écoles",$J973&lt;&gt;"")</xm:f>
            <x14:dxf>
              <font>
                <strike/>
              </font>
            </x14:dxf>
          </x14:cfRule>
          <xm:sqref>J971:L971</xm:sqref>
        </x14:conditionalFormatting>
        <x14:conditionalFormatting xmlns:xm="http://schemas.microsoft.com/office/excel/2006/main">
          <x14:cfRule type="expression" priority="36" id="{32544B5C-1E37-4723-A232-436F28B0F3F6}">
            <xm:f>AND(OR(TEST!$R$1="Professeur des écoles",TEST!$R$1="Professeur d'EPS"),$J973&lt;&gt;"")</xm:f>
            <x14:dxf>
              <font>
                <strike/>
              </font>
            </x14:dxf>
          </x14:cfRule>
          <xm:sqref>O969</xm:sqref>
        </x14:conditionalFormatting>
        <x14:conditionalFormatting xmlns:xm="http://schemas.microsoft.com/office/excel/2006/main">
          <x14:cfRule type="expression" priority="33" id="{A7D98FE2-3049-4B81-A726-B32D362C4AC2}">
            <xm:f>AND(OR(TEST!$R$1="Professeur des écoles",TEST!$R$1="Professeur d'EPS"),$J997&lt;&gt;"")</xm:f>
            <x14:dxf>
              <font>
                <strike/>
              </font>
            </x14:dxf>
          </x14:cfRule>
          <xm:sqref>O993</xm:sqref>
        </x14:conditionalFormatting>
        <x14:conditionalFormatting xmlns:xm="http://schemas.microsoft.com/office/excel/2006/main">
          <x14:cfRule type="expression" priority="32" id="{E3C29A7A-A638-4BCD-A181-69E14A5B14F0}">
            <xm:f>AND(TEST!$R$1="Professeur d'EPS",$J997&lt;&gt;"")</xm:f>
            <x14:dxf>
              <font>
                <strike/>
              </font>
            </x14:dxf>
          </x14:cfRule>
          <xm:sqref>J993</xm:sqref>
        </x14:conditionalFormatting>
        <x14:conditionalFormatting xmlns:xm="http://schemas.microsoft.com/office/excel/2006/main">
          <x14:cfRule type="expression" priority="31" id="{DD809008-9626-4FAF-94A1-B81459CB7F32}">
            <xm:f>AND(TEST!$R$1="Professeur des écoles",$J997&lt;&gt;"")</xm:f>
            <x14:dxf>
              <font>
                <strike/>
              </font>
            </x14:dxf>
          </x14:cfRule>
          <xm:sqref>J995:L995</xm:sqref>
        </x14:conditionalFormatting>
        <x14:conditionalFormatting xmlns:xm="http://schemas.microsoft.com/office/excel/2006/main">
          <x14:cfRule type="expression" priority="28" id="{F10C8B64-F310-4A90-9BA4-B7BBDA18E1E7}">
            <xm:f>AND(TEST!$R$1="Professeur d'EPS",$J1065&lt;&gt;"")</xm:f>
            <x14:dxf>
              <font>
                <strike/>
              </font>
            </x14:dxf>
          </x14:cfRule>
          <xm:sqref>J1061</xm:sqref>
        </x14:conditionalFormatting>
        <x14:conditionalFormatting xmlns:xm="http://schemas.microsoft.com/office/excel/2006/main">
          <x14:cfRule type="expression" priority="29" id="{EB438CD4-0C2A-4F11-930F-24DAA9F62A26}">
            <xm:f>AND(TEST!$R$1="Professeur des écoles",$J1065&lt;&gt;"")</xm:f>
            <x14:dxf>
              <font>
                <strike/>
              </font>
            </x14:dxf>
          </x14:cfRule>
          <xm:sqref>J1063:L1063</xm:sqref>
        </x14:conditionalFormatting>
        <x14:conditionalFormatting xmlns:xm="http://schemas.microsoft.com/office/excel/2006/main">
          <x14:cfRule type="expression" priority="30" id="{3E4C4845-92A3-4C99-A58A-C2BAB46CAEC0}">
            <xm:f>AND(OR(TEST!$R$1="Professeur des écoles",TEST!$R$1="Professeur d'EPS"),$J1065&lt;&gt;"")</xm:f>
            <x14:dxf>
              <font>
                <strike/>
              </font>
            </x14:dxf>
          </x14:cfRule>
          <xm:sqref>O1061</xm:sqref>
        </x14:conditionalFormatting>
        <x14:conditionalFormatting xmlns:xm="http://schemas.microsoft.com/office/excel/2006/main">
          <x14:cfRule type="expression" priority="27" id="{9ECF36B0-F6C9-44F9-BC54-95BA15965F65}">
            <xm:f>AND(OR(TEST!$R$1="Professeur des écoles",TEST!$R$1="Professeur d'EPS"),$J1089&lt;&gt;"")</xm:f>
            <x14:dxf>
              <font>
                <strike/>
              </font>
            </x14:dxf>
          </x14:cfRule>
          <xm:sqref>O1085</xm:sqref>
        </x14:conditionalFormatting>
        <x14:conditionalFormatting xmlns:xm="http://schemas.microsoft.com/office/excel/2006/main">
          <x14:cfRule type="expression" priority="26" id="{CFBC6F42-CF60-412C-890E-6EFCAE00AEF6}">
            <xm:f>AND(TEST!$R$1="Professeur d'EPS",$J1089&lt;&gt;"")</xm:f>
            <x14:dxf>
              <font>
                <strike/>
              </font>
            </x14:dxf>
          </x14:cfRule>
          <xm:sqref>J1085</xm:sqref>
        </x14:conditionalFormatting>
        <x14:conditionalFormatting xmlns:xm="http://schemas.microsoft.com/office/excel/2006/main">
          <x14:cfRule type="expression" priority="25" id="{3F33F8F4-4A8C-4CAF-8A50-39101615868B}">
            <xm:f>AND(TEST!$R$1="Professeur des écoles",$J1089&lt;&gt;"")</xm:f>
            <x14:dxf>
              <font>
                <strike/>
              </font>
            </x14:dxf>
          </x14:cfRule>
          <xm:sqref>J1087:L1087</xm:sqref>
        </x14:conditionalFormatting>
        <x14:conditionalFormatting xmlns:xm="http://schemas.microsoft.com/office/excel/2006/main">
          <x14:cfRule type="expression" priority="22" id="{B84FDEEC-8CAE-409E-B6B8-F7F0EB92E22B}">
            <xm:f>AND(TEST!$R$1="Professeur d'EPS",$J1157&lt;&gt;"")</xm:f>
            <x14:dxf>
              <font>
                <strike/>
              </font>
            </x14:dxf>
          </x14:cfRule>
          <xm:sqref>J1153</xm:sqref>
        </x14:conditionalFormatting>
        <x14:conditionalFormatting xmlns:xm="http://schemas.microsoft.com/office/excel/2006/main">
          <x14:cfRule type="expression" priority="23" id="{C92A8C0A-F928-478F-9940-4801845D45DA}">
            <xm:f>AND(TEST!$R$1="Professeur des écoles",$J1157&lt;&gt;"")</xm:f>
            <x14:dxf>
              <font>
                <strike/>
              </font>
            </x14:dxf>
          </x14:cfRule>
          <xm:sqref>J1155:L1155</xm:sqref>
        </x14:conditionalFormatting>
        <x14:conditionalFormatting xmlns:xm="http://schemas.microsoft.com/office/excel/2006/main">
          <x14:cfRule type="expression" priority="24" id="{21D5271F-4214-454C-A056-0A512306AB51}">
            <xm:f>AND(OR(TEST!$R$1="Professeur des écoles",TEST!$R$1="Professeur d'EPS"),$J1157&lt;&gt;"")</xm:f>
            <x14:dxf>
              <font>
                <strike/>
              </font>
            </x14:dxf>
          </x14:cfRule>
          <xm:sqref>O1153</xm:sqref>
        </x14:conditionalFormatting>
        <x14:conditionalFormatting xmlns:xm="http://schemas.microsoft.com/office/excel/2006/main">
          <x14:cfRule type="expression" priority="21" id="{253C1FC9-700F-46E4-8172-809D071EAFE3}">
            <xm:f>AND(OR(TEST!$R$1="Professeur des écoles",TEST!$R$1="Professeur d'EPS"),$J1181&lt;&gt;"")</xm:f>
            <x14:dxf>
              <font>
                <strike/>
              </font>
            </x14:dxf>
          </x14:cfRule>
          <xm:sqref>O1177</xm:sqref>
        </x14:conditionalFormatting>
        <x14:conditionalFormatting xmlns:xm="http://schemas.microsoft.com/office/excel/2006/main">
          <x14:cfRule type="expression" priority="20" id="{F63A794C-3AB7-4F1A-A34E-D5CF4212E46A}">
            <xm:f>AND(TEST!$R$1="Professeur d'EPS",$J1181&lt;&gt;"")</xm:f>
            <x14:dxf>
              <font>
                <strike/>
              </font>
            </x14:dxf>
          </x14:cfRule>
          <xm:sqref>J1177</xm:sqref>
        </x14:conditionalFormatting>
        <x14:conditionalFormatting xmlns:xm="http://schemas.microsoft.com/office/excel/2006/main">
          <x14:cfRule type="expression" priority="19" id="{0F741562-B5CE-4B2C-A382-82C43D3EC6F1}">
            <xm:f>AND(TEST!$R$1="Professeur des écoles",$J1181&lt;&gt;"")</xm:f>
            <x14:dxf>
              <font>
                <strike/>
              </font>
            </x14:dxf>
          </x14:cfRule>
          <xm:sqref>J1179:L1179</xm:sqref>
        </x14:conditionalFormatting>
        <x14:conditionalFormatting xmlns:xm="http://schemas.microsoft.com/office/excel/2006/main">
          <x14:cfRule type="expression" priority="16" id="{1CE13ADB-8EAA-4851-88CE-C5ABF4231641}">
            <xm:f>AND(TEST!$R$1="Professeur d'EPS",$J1249&lt;&gt;"")</xm:f>
            <x14:dxf>
              <font>
                <strike/>
              </font>
            </x14:dxf>
          </x14:cfRule>
          <xm:sqref>J1245</xm:sqref>
        </x14:conditionalFormatting>
        <x14:conditionalFormatting xmlns:xm="http://schemas.microsoft.com/office/excel/2006/main">
          <x14:cfRule type="expression" priority="17" id="{10635B09-B894-49C0-AA43-199F907816EF}">
            <xm:f>AND(TEST!$R$1="Professeur des écoles",$J1249&lt;&gt;"")</xm:f>
            <x14:dxf>
              <font>
                <strike/>
              </font>
            </x14:dxf>
          </x14:cfRule>
          <xm:sqref>J1247:L1247</xm:sqref>
        </x14:conditionalFormatting>
        <x14:conditionalFormatting xmlns:xm="http://schemas.microsoft.com/office/excel/2006/main">
          <x14:cfRule type="expression" priority="18" id="{000E5939-7B0C-4C32-BD59-8279699F3A38}">
            <xm:f>AND(OR(TEST!$R$1="Professeur des écoles",TEST!$R$1="Professeur d'EPS"),$J1249&lt;&gt;"")</xm:f>
            <x14:dxf>
              <font>
                <strike/>
              </font>
            </x14:dxf>
          </x14:cfRule>
          <xm:sqref>O1245</xm:sqref>
        </x14:conditionalFormatting>
        <x14:conditionalFormatting xmlns:xm="http://schemas.microsoft.com/office/excel/2006/main">
          <x14:cfRule type="expression" priority="15" id="{50441D7D-F693-4D69-B4D4-D6D77E4BFFBA}">
            <xm:f>AND(OR(TEST!$R$1="Professeur des écoles",TEST!$R$1="Professeur d'EPS"),$J1273&lt;&gt;"")</xm:f>
            <x14:dxf>
              <font>
                <strike/>
              </font>
            </x14:dxf>
          </x14:cfRule>
          <xm:sqref>O1269</xm:sqref>
        </x14:conditionalFormatting>
        <x14:conditionalFormatting xmlns:xm="http://schemas.microsoft.com/office/excel/2006/main">
          <x14:cfRule type="expression" priority="14" id="{8DAFE37D-3617-4F33-86A2-D1F6FE0AB720}">
            <xm:f>AND(TEST!$R$1="Professeur d'EPS",$J1273&lt;&gt;"")</xm:f>
            <x14:dxf>
              <font>
                <strike/>
              </font>
            </x14:dxf>
          </x14:cfRule>
          <xm:sqref>J1269</xm:sqref>
        </x14:conditionalFormatting>
        <x14:conditionalFormatting xmlns:xm="http://schemas.microsoft.com/office/excel/2006/main">
          <x14:cfRule type="expression" priority="13" id="{478EDB5B-6361-4BBE-9203-86574E9A5029}">
            <xm:f>AND(TEST!$R$1="Professeur des écoles",$J1273&lt;&gt;"")</xm:f>
            <x14:dxf>
              <font>
                <strike/>
              </font>
            </x14:dxf>
          </x14:cfRule>
          <xm:sqref>J1271:L1271</xm:sqref>
        </x14:conditionalFormatting>
        <x14:conditionalFormatting xmlns:xm="http://schemas.microsoft.com/office/excel/2006/main">
          <x14:cfRule type="expression" priority="10" id="{9EED93B3-F903-45F3-AACD-856B3A23CB1B}">
            <xm:f>AND(TEST!$R$1="Professeur d'EPS",$J1341&lt;&gt;"")</xm:f>
            <x14:dxf>
              <font>
                <strike/>
              </font>
            </x14:dxf>
          </x14:cfRule>
          <xm:sqref>J1337</xm:sqref>
        </x14:conditionalFormatting>
        <x14:conditionalFormatting xmlns:xm="http://schemas.microsoft.com/office/excel/2006/main">
          <x14:cfRule type="expression" priority="11" id="{59FABBE7-618A-4FFE-84E3-C449EA941116}">
            <xm:f>AND(TEST!$R$1="Professeur des écoles",$J1341&lt;&gt;"")</xm:f>
            <x14:dxf>
              <font>
                <strike/>
              </font>
            </x14:dxf>
          </x14:cfRule>
          <xm:sqref>J1339:L1339</xm:sqref>
        </x14:conditionalFormatting>
        <x14:conditionalFormatting xmlns:xm="http://schemas.microsoft.com/office/excel/2006/main">
          <x14:cfRule type="expression" priority="12" id="{9B27E1D6-3652-4B00-9959-199FBED066C8}">
            <xm:f>AND(OR(TEST!$R$1="Professeur des écoles",TEST!$R$1="Professeur d'EPS"),$J1341&lt;&gt;"")</xm:f>
            <x14:dxf>
              <font>
                <strike/>
              </font>
            </x14:dxf>
          </x14:cfRule>
          <xm:sqref>O1337</xm:sqref>
        </x14:conditionalFormatting>
        <x14:conditionalFormatting xmlns:xm="http://schemas.microsoft.com/office/excel/2006/main">
          <x14:cfRule type="expression" priority="9" id="{AEC4EDE6-B883-40B1-80CB-87F12C15181B}">
            <xm:f>AND(OR(TEST!$R$1="Professeur des écoles",TEST!$R$1="Professeur d'EPS"),$J1365&lt;&gt;"")</xm:f>
            <x14:dxf>
              <font>
                <strike/>
              </font>
            </x14:dxf>
          </x14:cfRule>
          <xm:sqref>O1361</xm:sqref>
        </x14:conditionalFormatting>
        <x14:conditionalFormatting xmlns:xm="http://schemas.microsoft.com/office/excel/2006/main">
          <x14:cfRule type="expression" priority="8" id="{C46A9466-914A-490B-A0EB-685AF64A2387}">
            <xm:f>AND(TEST!$R$1="Professeur d'EPS",$J1365&lt;&gt;"")</xm:f>
            <x14:dxf>
              <font>
                <strike/>
              </font>
            </x14:dxf>
          </x14:cfRule>
          <xm:sqref>J1361</xm:sqref>
        </x14:conditionalFormatting>
        <x14:conditionalFormatting xmlns:xm="http://schemas.microsoft.com/office/excel/2006/main">
          <x14:cfRule type="expression" priority="7" id="{940B3CF0-78D1-4115-84E2-A7F53DEE3679}">
            <xm:f>AND(TEST!$R$1="Professeur des écoles",$J1365&lt;&gt;"")</xm:f>
            <x14:dxf>
              <font>
                <strike/>
              </font>
            </x14:dxf>
          </x14:cfRule>
          <xm:sqref>J1363:L1363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X302"/>
  <sheetViews>
    <sheetView showGridLines="0" showRowColHeaders="0" showRuler="0" zoomScale="80" zoomScaleNormal="80" zoomScalePageLayoutView="80" workbookViewId="0">
      <pane xSplit="1" topLeftCell="B1" activePane="topRight" state="frozen"/>
      <selection pane="topRight" activeCell="I5" sqref="I5"/>
    </sheetView>
  </sheetViews>
  <sheetFormatPr baseColWidth="10" defaultRowHeight="15" x14ac:dyDescent="0.25"/>
  <cols>
    <col min="1" max="1" width="9.28515625" style="6" customWidth="1"/>
    <col min="2" max="2" width="4" style="6" customWidth="1"/>
    <col min="3" max="3" width="10.5703125" style="6" customWidth="1"/>
    <col min="4" max="4" width="25.7109375" style="6" customWidth="1"/>
    <col min="5" max="5" width="12" style="6" customWidth="1"/>
    <col min="6" max="8" width="5.28515625" style="6" customWidth="1"/>
    <col min="9" max="9" width="26.5703125" style="6" customWidth="1"/>
    <col min="10" max="10" width="5.28515625" style="6" customWidth="1"/>
    <col min="11" max="11" width="33.28515625" style="6" customWidth="1"/>
    <col min="12" max="12" width="5.28515625" style="6" customWidth="1"/>
    <col min="13" max="13" width="31.85546875" style="6" customWidth="1"/>
    <col min="14" max="14" width="11.42578125" style="6" customWidth="1"/>
    <col min="15" max="16" width="26.5703125" style="6" customWidth="1"/>
    <col min="17" max="17" width="11.42578125" style="6"/>
    <col min="18" max="19" width="15.28515625" style="6" customWidth="1"/>
    <col min="20" max="21" width="22.5703125" style="6" customWidth="1"/>
    <col min="22" max="24" width="40" style="6" customWidth="1"/>
    <col min="25" max="25" width="5.28515625" style="6" customWidth="1"/>
    <col min="26" max="16384" width="11.42578125" style="6"/>
  </cols>
  <sheetData>
    <row r="1" spans="1:24" s="4" customFormat="1" ht="18.75" customHeight="1" thickTop="1" x14ac:dyDescent="0.25">
      <c r="A1" s="119" t="s">
        <v>0</v>
      </c>
      <c r="D1" s="11"/>
      <c r="E1" s="11"/>
    </row>
    <row r="2" spans="1:24" ht="18.75" customHeight="1" x14ac:dyDescent="0.25">
      <c r="A2" s="105"/>
      <c r="C2" s="61" t="s">
        <v>72</v>
      </c>
      <c r="H2" s="61" t="s">
        <v>73</v>
      </c>
    </row>
    <row r="3" spans="1:24" ht="18.75" customHeight="1" x14ac:dyDescent="0.25">
      <c r="A3" s="105"/>
      <c r="C3" s="32" t="s">
        <v>41</v>
      </c>
      <c r="D3" s="32" t="s">
        <v>41</v>
      </c>
      <c r="E3" s="32" t="s">
        <v>41</v>
      </c>
      <c r="K3" s="64"/>
      <c r="M3" s="27"/>
      <c r="N3" s="27"/>
    </row>
    <row r="4" spans="1:24" ht="18.75" customHeight="1" x14ac:dyDescent="0.25">
      <c r="A4" s="105"/>
      <c r="C4" s="62" t="s">
        <v>42</v>
      </c>
      <c r="D4" s="62" t="s">
        <v>60</v>
      </c>
      <c r="E4" s="62" t="s">
        <v>84</v>
      </c>
      <c r="K4" s="65"/>
    </row>
    <row r="5" spans="1:24" ht="18.75" customHeight="1" x14ac:dyDescent="0.25">
      <c r="A5" s="105"/>
      <c r="C5" s="1"/>
      <c r="D5" s="1"/>
      <c r="E5" s="1"/>
      <c r="K5" s="63" t="s">
        <v>97</v>
      </c>
      <c r="M5" s="63" t="s">
        <v>96</v>
      </c>
      <c r="N5" s="63" t="s">
        <v>74</v>
      </c>
      <c r="O5" s="63" t="s">
        <v>20</v>
      </c>
      <c r="P5" s="63" t="s">
        <v>21</v>
      </c>
      <c r="Q5" s="63" t="s">
        <v>22</v>
      </c>
      <c r="R5" s="63" t="s">
        <v>89</v>
      </c>
      <c r="S5" s="63" t="s">
        <v>90</v>
      </c>
      <c r="T5" s="63" t="s">
        <v>91</v>
      </c>
      <c r="U5" s="63" t="s">
        <v>92</v>
      </c>
      <c r="V5" s="63" t="s">
        <v>93</v>
      </c>
      <c r="W5" s="63" t="s">
        <v>94</v>
      </c>
      <c r="X5" s="63" t="s">
        <v>95</v>
      </c>
    </row>
    <row r="6" spans="1:24" ht="18.75" customHeight="1" x14ac:dyDescent="0.25">
      <c r="A6" s="105"/>
      <c r="C6" s="1" t="s">
        <v>43</v>
      </c>
      <c r="D6" s="1" t="s">
        <v>61</v>
      </c>
      <c r="E6" s="1" t="s">
        <v>78</v>
      </c>
      <c r="H6" s="1">
        <v>1</v>
      </c>
      <c r="I6" s="2" t="str">
        <f>IF(TEST!Z7="X","",IF(TEST!AA7="OUI",TEST!E7&amp;IF(TEST!F7="",""," "&amp;TEST!F7),""))</f>
        <v/>
      </c>
      <c r="J6" s="1" t="str">
        <f>IF(I6="","",H6)</f>
        <v/>
      </c>
      <c r="K6" s="2" t="str">
        <f t="shared" ref="K6:K35" si="0">IF(ISERROR(INDEX($H$6:$I$35,SMALL($J$6:$J$35,H6),2)),"",INDEX($H$6:$I$35,SMALL($J$6:$J$35,H6),2))</f>
        <v/>
      </c>
      <c r="M6" s="2" t="str">
        <f>O6&amp;IF(P6="",""," "&amp;P6)</f>
        <v/>
      </c>
      <c r="N6" s="1">
        <v>1</v>
      </c>
      <c r="O6" s="2" t="str">
        <f>IF(TEST!E7="","",TEST!E7)</f>
        <v/>
      </c>
      <c r="P6" s="2" t="str">
        <f>IF(TEST!F7="","",TEST!F7)</f>
        <v/>
      </c>
      <c r="Q6" s="1" t="str">
        <f>IF(TEST!G7="","",TEST!G7)</f>
        <v/>
      </c>
      <c r="R6" s="3" t="str">
        <f>IF(TEST!H7="","",TEST!H7)</f>
        <v/>
      </c>
      <c r="S6" s="3" t="str">
        <f>IF(TEST!Y7="","",TEST!Y7)</f>
        <v/>
      </c>
      <c r="T6" s="3" t="str">
        <f>IF(TEST!V7="","",TEST!V7)</f>
        <v/>
      </c>
      <c r="U6" s="3" t="str">
        <f>IF(TEST!W7="","",TEST!W7)</f>
        <v/>
      </c>
      <c r="V6" s="3" t="str">
        <f>IF(TEST!X7="","",TEST!X7)</f>
        <v/>
      </c>
      <c r="W6" s="3" t="str">
        <f>IF(OR(M6="",TEST!$K$1=""),"",TEST!$K$1)</f>
        <v/>
      </c>
      <c r="X6" s="3" t="str">
        <f>IF(OR(M6="",TEST!$F$1=""),"",TEST!$F$1)</f>
        <v/>
      </c>
    </row>
    <row r="7" spans="1:24" ht="18.75" customHeight="1" x14ac:dyDescent="0.25">
      <c r="A7" s="105"/>
      <c r="C7" s="1" t="s">
        <v>44</v>
      </c>
      <c r="D7" s="1" t="s">
        <v>62</v>
      </c>
      <c r="E7" s="4"/>
      <c r="H7" s="1">
        <v>2</v>
      </c>
      <c r="I7" s="2" t="str">
        <f>IF(TEST!Z8="X","",IF(TEST!AA8="OUI",TEST!E8&amp;IF(TEST!F8="",""," "&amp;TEST!F8),""))</f>
        <v/>
      </c>
      <c r="J7" s="1" t="str">
        <f t="shared" ref="J7:J35" si="1">IF(I7="","",H7)</f>
        <v/>
      </c>
      <c r="K7" s="2" t="str">
        <f t="shared" si="0"/>
        <v/>
      </c>
      <c r="M7" s="2" t="str">
        <f t="shared" ref="M7:M35" si="2">O7&amp;IF(P7="",""," "&amp;P7)</f>
        <v/>
      </c>
      <c r="N7" s="1">
        <v>2</v>
      </c>
      <c r="O7" s="2" t="str">
        <f>IF(TEST!E8="","",TEST!E8)</f>
        <v/>
      </c>
      <c r="P7" s="2" t="str">
        <f>IF(TEST!F8="","",TEST!F8)</f>
        <v/>
      </c>
      <c r="Q7" s="1" t="str">
        <f>IF(TEST!G8="","",TEST!G8)</f>
        <v/>
      </c>
      <c r="R7" s="3" t="str">
        <f>IF(TEST!H8="","",TEST!H8)</f>
        <v/>
      </c>
      <c r="S7" s="3" t="str">
        <f>IF(TEST!Y8="","",TEST!Y8)</f>
        <v/>
      </c>
      <c r="T7" s="3" t="str">
        <f>IF(TEST!V8="","",TEST!V8)</f>
        <v/>
      </c>
      <c r="U7" s="3" t="str">
        <f>IF(TEST!W8="","",TEST!W8)</f>
        <v/>
      </c>
      <c r="V7" s="3" t="str">
        <f>IF(TEST!X8="","",TEST!X8)</f>
        <v/>
      </c>
      <c r="W7" s="3" t="str">
        <f>IF(OR(M7="",TEST!$K$1=""),"",TEST!$K$1)</f>
        <v/>
      </c>
      <c r="X7" s="3" t="str">
        <f>IF(OR(M7="",TEST!$F$1=""),"",TEST!$F$1)</f>
        <v/>
      </c>
    </row>
    <row r="8" spans="1:24" ht="18.75" customHeight="1" x14ac:dyDescent="0.25">
      <c r="A8" s="105"/>
      <c r="H8" s="1">
        <v>3</v>
      </c>
      <c r="I8" s="2" t="str">
        <f>IF(TEST!Z9="X","",IF(TEST!AA9="OUI",TEST!E9&amp;IF(TEST!F9="",""," "&amp;TEST!F9),""))</f>
        <v/>
      </c>
      <c r="J8" s="1" t="str">
        <f t="shared" si="1"/>
        <v/>
      </c>
      <c r="K8" s="2" t="str">
        <f t="shared" si="0"/>
        <v/>
      </c>
      <c r="M8" s="2" t="str">
        <f t="shared" si="2"/>
        <v/>
      </c>
      <c r="N8" s="1">
        <v>3</v>
      </c>
      <c r="O8" s="2" t="str">
        <f>IF(TEST!E9="","",TEST!E9)</f>
        <v/>
      </c>
      <c r="P8" s="2" t="str">
        <f>IF(TEST!F9="","",TEST!F9)</f>
        <v/>
      </c>
      <c r="Q8" s="1" t="str">
        <f>IF(TEST!G9="","",TEST!G9)</f>
        <v/>
      </c>
      <c r="R8" s="3" t="str">
        <f>IF(TEST!H9="","",TEST!H9)</f>
        <v/>
      </c>
      <c r="S8" s="3" t="str">
        <f>IF(TEST!Y9="","",TEST!Y9)</f>
        <v/>
      </c>
      <c r="T8" s="3" t="str">
        <f>IF(TEST!V9="","",TEST!V9)</f>
        <v/>
      </c>
      <c r="U8" s="3" t="str">
        <f>IF(TEST!W9="","",TEST!W9)</f>
        <v/>
      </c>
      <c r="V8" s="3" t="str">
        <f>IF(TEST!X9="","",TEST!X9)</f>
        <v/>
      </c>
      <c r="W8" s="3" t="str">
        <f>IF(OR(M8="",TEST!$K$1=""),"",TEST!$K$1)</f>
        <v/>
      </c>
      <c r="X8" s="3" t="str">
        <f>IF(OR(M8="",TEST!$F$1=""),"",TEST!$F$1)</f>
        <v/>
      </c>
    </row>
    <row r="9" spans="1:24" ht="18.75" customHeight="1" thickBot="1" x14ac:dyDescent="0.3">
      <c r="A9" s="106"/>
      <c r="H9" s="1">
        <v>4</v>
      </c>
      <c r="I9" s="2" t="str">
        <f>IF(TEST!Z10="X","",IF(TEST!AA10="OUI",TEST!E10&amp;IF(TEST!F10="",""," "&amp;TEST!F10),""))</f>
        <v/>
      </c>
      <c r="J9" s="1" t="str">
        <f t="shared" si="1"/>
        <v/>
      </c>
      <c r="K9" s="2" t="str">
        <f t="shared" si="0"/>
        <v/>
      </c>
      <c r="M9" s="2" t="str">
        <f t="shared" si="2"/>
        <v/>
      </c>
      <c r="N9" s="1">
        <v>4</v>
      </c>
      <c r="O9" s="2" t="str">
        <f>IF(TEST!E10="","",TEST!E10)</f>
        <v/>
      </c>
      <c r="P9" s="2" t="str">
        <f>IF(TEST!F10="","",TEST!F10)</f>
        <v/>
      </c>
      <c r="Q9" s="1" t="str">
        <f>IF(TEST!G10="","",TEST!G10)</f>
        <v/>
      </c>
      <c r="R9" s="3" t="str">
        <f>IF(TEST!H10="","",TEST!H10)</f>
        <v/>
      </c>
      <c r="S9" s="3" t="str">
        <f>IF(TEST!Y10="","",TEST!Y10)</f>
        <v/>
      </c>
      <c r="T9" s="3" t="str">
        <f>IF(TEST!V10="","",TEST!V10)</f>
        <v/>
      </c>
      <c r="U9" s="3" t="str">
        <f>IF(TEST!W10="","",TEST!W10)</f>
        <v/>
      </c>
      <c r="V9" s="3" t="str">
        <f>IF(TEST!X10="","",TEST!X10)</f>
        <v/>
      </c>
      <c r="W9" s="3" t="str">
        <f>IF(OR(M9="",TEST!$K$1=""),"",TEST!$K$1)</f>
        <v/>
      </c>
      <c r="X9" s="3" t="str">
        <f>IF(OR(M9="",TEST!$F$1=""),"",TEST!$F$1)</f>
        <v/>
      </c>
    </row>
    <row r="10" spans="1:24" ht="18.75" customHeight="1" x14ac:dyDescent="0.25">
      <c r="A10" s="20"/>
      <c r="H10" s="1">
        <v>5</v>
      </c>
      <c r="I10" s="2" t="str">
        <f>IF(TEST!Z11="X","",IF(TEST!AA11="OUI",TEST!E11&amp;IF(TEST!F11="",""," "&amp;TEST!F11),""))</f>
        <v/>
      </c>
      <c r="J10" s="1" t="str">
        <f t="shared" si="1"/>
        <v/>
      </c>
      <c r="K10" s="2" t="str">
        <f t="shared" si="0"/>
        <v/>
      </c>
      <c r="M10" s="2" t="str">
        <f t="shared" si="2"/>
        <v/>
      </c>
      <c r="N10" s="1">
        <v>5</v>
      </c>
      <c r="O10" s="2" t="str">
        <f>IF(TEST!E11="","",TEST!E11)</f>
        <v/>
      </c>
      <c r="P10" s="2" t="str">
        <f>IF(TEST!F11="","",TEST!F11)</f>
        <v/>
      </c>
      <c r="Q10" s="1" t="str">
        <f>IF(TEST!G11="","",TEST!G11)</f>
        <v/>
      </c>
      <c r="R10" s="3" t="str">
        <f>IF(TEST!H11="","",TEST!H11)</f>
        <v/>
      </c>
      <c r="S10" s="3" t="str">
        <f>IF(TEST!Y11="","",TEST!Y11)</f>
        <v/>
      </c>
      <c r="T10" s="3" t="str">
        <f>IF(TEST!V11="","",TEST!V11)</f>
        <v/>
      </c>
      <c r="U10" s="3" t="str">
        <f>IF(TEST!W11="","",TEST!W11)</f>
        <v/>
      </c>
      <c r="V10" s="3" t="str">
        <f>IF(TEST!X11="","",TEST!X11)</f>
        <v/>
      </c>
      <c r="W10" s="3" t="str">
        <f>IF(OR(M10="",TEST!$K$1=""),"",TEST!$K$1)</f>
        <v/>
      </c>
      <c r="X10" s="3" t="str">
        <f>IF(OR(M10="",TEST!$F$1=""),"",TEST!$F$1)</f>
        <v/>
      </c>
    </row>
    <row r="11" spans="1:24" ht="18.75" customHeight="1" x14ac:dyDescent="0.25">
      <c r="A11" s="20"/>
      <c r="H11" s="1">
        <v>6</v>
      </c>
      <c r="I11" s="2" t="str">
        <f>IF(TEST!Z12="X","",IF(TEST!AA12="OUI",TEST!E12&amp;IF(TEST!F12="",""," "&amp;TEST!F12),""))</f>
        <v/>
      </c>
      <c r="J11" s="1" t="str">
        <f t="shared" si="1"/>
        <v/>
      </c>
      <c r="K11" s="2" t="str">
        <f t="shared" si="0"/>
        <v/>
      </c>
      <c r="M11" s="2" t="str">
        <f t="shared" si="2"/>
        <v/>
      </c>
      <c r="N11" s="1">
        <v>6</v>
      </c>
      <c r="O11" s="2" t="str">
        <f>IF(TEST!E12="","",TEST!E12)</f>
        <v/>
      </c>
      <c r="P11" s="2" t="str">
        <f>IF(TEST!F12="","",TEST!F12)</f>
        <v/>
      </c>
      <c r="Q11" s="1" t="str">
        <f>IF(TEST!G12="","",TEST!G12)</f>
        <v/>
      </c>
      <c r="R11" s="3" t="str">
        <f>IF(TEST!H12="","",TEST!H12)</f>
        <v/>
      </c>
      <c r="S11" s="3" t="str">
        <f>IF(TEST!Y12="","",TEST!Y12)</f>
        <v/>
      </c>
      <c r="T11" s="3" t="str">
        <f>IF(TEST!V12="","",TEST!V12)</f>
        <v/>
      </c>
      <c r="U11" s="3" t="str">
        <f>IF(TEST!W12="","",TEST!W12)</f>
        <v/>
      </c>
      <c r="V11" s="3" t="str">
        <f>IF(TEST!X12="","",TEST!X12)</f>
        <v/>
      </c>
      <c r="W11" s="3" t="str">
        <f>IF(OR(M11="",TEST!$K$1=""),"",TEST!$K$1)</f>
        <v/>
      </c>
      <c r="X11" s="3" t="str">
        <f>IF(OR(M11="",TEST!$F$1=""),"",TEST!$F$1)</f>
        <v/>
      </c>
    </row>
    <row r="12" spans="1:24" ht="18.75" customHeight="1" x14ac:dyDescent="0.25">
      <c r="A12" s="20"/>
      <c r="H12" s="1">
        <v>7</v>
      </c>
      <c r="I12" s="2" t="str">
        <f>IF(TEST!Z13="X","",IF(TEST!AA13="OUI",TEST!E13&amp;IF(TEST!F13="",""," "&amp;TEST!F13),""))</f>
        <v/>
      </c>
      <c r="J12" s="1" t="str">
        <f t="shared" si="1"/>
        <v/>
      </c>
      <c r="K12" s="2" t="str">
        <f t="shared" si="0"/>
        <v/>
      </c>
      <c r="M12" s="2" t="str">
        <f t="shared" si="2"/>
        <v/>
      </c>
      <c r="N12" s="1">
        <v>7</v>
      </c>
      <c r="O12" s="2" t="str">
        <f>IF(TEST!E13="","",TEST!E13)</f>
        <v/>
      </c>
      <c r="P12" s="2" t="str">
        <f>IF(TEST!F13="","",TEST!F13)</f>
        <v/>
      </c>
      <c r="Q12" s="1" t="str">
        <f>IF(TEST!G13="","",TEST!G13)</f>
        <v/>
      </c>
      <c r="R12" s="3" t="str">
        <f>IF(TEST!H13="","",TEST!H13)</f>
        <v/>
      </c>
      <c r="S12" s="3" t="str">
        <f>IF(TEST!Y13="","",TEST!Y13)</f>
        <v/>
      </c>
      <c r="T12" s="3" t="str">
        <f>IF(TEST!V13="","",TEST!V13)</f>
        <v/>
      </c>
      <c r="U12" s="3" t="str">
        <f>IF(TEST!W13="","",TEST!W13)</f>
        <v/>
      </c>
      <c r="V12" s="3" t="str">
        <f>IF(TEST!X13="","",TEST!X13)</f>
        <v/>
      </c>
      <c r="W12" s="3" t="str">
        <f>IF(OR(M12="",TEST!$K$1=""),"",TEST!$K$1)</f>
        <v/>
      </c>
      <c r="X12" s="3" t="str">
        <f>IF(OR(M12="",TEST!$F$1=""),"",TEST!$F$1)</f>
        <v/>
      </c>
    </row>
    <row r="13" spans="1:24" ht="18.75" customHeight="1" x14ac:dyDescent="0.25">
      <c r="A13" s="20"/>
      <c r="H13" s="1">
        <v>8</v>
      </c>
      <c r="I13" s="2" t="str">
        <f>IF(TEST!Z14="X","",IF(TEST!AA14="OUI",TEST!E14&amp;IF(TEST!F14="",""," "&amp;TEST!F14),""))</f>
        <v/>
      </c>
      <c r="J13" s="1" t="str">
        <f t="shared" si="1"/>
        <v/>
      </c>
      <c r="K13" s="2" t="str">
        <f t="shared" si="0"/>
        <v/>
      </c>
      <c r="M13" s="2" t="str">
        <f t="shared" si="2"/>
        <v/>
      </c>
      <c r="N13" s="1">
        <v>8</v>
      </c>
      <c r="O13" s="2" t="str">
        <f>IF(TEST!E14="","",TEST!E14)</f>
        <v/>
      </c>
      <c r="P13" s="2" t="str">
        <f>IF(TEST!F14="","",TEST!F14)</f>
        <v/>
      </c>
      <c r="Q13" s="1" t="str">
        <f>IF(TEST!G14="","",TEST!G14)</f>
        <v/>
      </c>
      <c r="R13" s="3" t="str">
        <f>IF(TEST!H14="","",TEST!H14)</f>
        <v/>
      </c>
      <c r="S13" s="3" t="str">
        <f>IF(TEST!Y14="","",TEST!Y14)</f>
        <v/>
      </c>
      <c r="T13" s="3" t="str">
        <f>IF(TEST!V14="","",TEST!V14)</f>
        <v/>
      </c>
      <c r="U13" s="3" t="str">
        <f>IF(TEST!W14="","",TEST!W14)</f>
        <v/>
      </c>
      <c r="V13" s="3" t="str">
        <f>IF(TEST!X14="","",TEST!X14)</f>
        <v/>
      </c>
      <c r="W13" s="3" t="str">
        <f>IF(OR(M13="",TEST!$K$1=""),"",TEST!$K$1)</f>
        <v/>
      </c>
      <c r="X13" s="3" t="str">
        <f>IF(OR(M13="",TEST!$F$1=""),"",TEST!$F$1)</f>
        <v/>
      </c>
    </row>
    <row r="14" spans="1:24" ht="18.75" customHeight="1" x14ac:dyDescent="0.25">
      <c r="A14" s="20"/>
      <c r="H14" s="1">
        <v>9</v>
      </c>
      <c r="I14" s="2" t="str">
        <f>IF(TEST!Z15="X","",IF(TEST!AA15="OUI",TEST!E15&amp;IF(TEST!F15="",""," "&amp;TEST!F15),""))</f>
        <v/>
      </c>
      <c r="J14" s="1" t="str">
        <f t="shared" si="1"/>
        <v/>
      </c>
      <c r="K14" s="2" t="str">
        <f t="shared" si="0"/>
        <v/>
      </c>
      <c r="M14" s="2" t="str">
        <f t="shared" si="2"/>
        <v/>
      </c>
      <c r="N14" s="1">
        <v>9</v>
      </c>
      <c r="O14" s="2" t="str">
        <f>IF(TEST!E15="","",TEST!E15)</f>
        <v/>
      </c>
      <c r="P14" s="2" t="str">
        <f>IF(TEST!F15="","",TEST!F15)</f>
        <v/>
      </c>
      <c r="Q14" s="1" t="str">
        <f>IF(TEST!G15="","",TEST!G15)</f>
        <v/>
      </c>
      <c r="R14" s="3" t="str">
        <f>IF(TEST!H15="","",TEST!H15)</f>
        <v/>
      </c>
      <c r="S14" s="3" t="str">
        <f>IF(TEST!Y15="","",TEST!Y15)</f>
        <v/>
      </c>
      <c r="T14" s="3" t="str">
        <f>IF(TEST!V15="","",TEST!V15)</f>
        <v/>
      </c>
      <c r="U14" s="3" t="str">
        <f>IF(TEST!W15="","",TEST!W15)</f>
        <v/>
      </c>
      <c r="V14" s="3" t="str">
        <f>IF(TEST!X15="","",TEST!X15)</f>
        <v/>
      </c>
      <c r="W14" s="3" t="str">
        <f>IF(OR(M14="",TEST!$K$1=""),"",TEST!$K$1)</f>
        <v/>
      </c>
      <c r="X14" s="3" t="str">
        <f>IF(OR(M14="",TEST!$F$1=""),"",TEST!$F$1)</f>
        <v/>
      </c>
    </row>
    <row r="15" spans="1:24" ht="18.75" customHeight="1" x14ac:dyDescent="0.25">
      <c r="A15" s="20"/>
      <c r="H15" s="1">
        <v>10</v>
      </c>
      <c r="I15" s="2" t="str">
        <f>IF(TEST!Z16="X","",IF(TEST!AA16="OUI",TEST!E16&amp;IF(TEST!F16="",""," "&amp;TEST!F16),""))</f>
        <v/>
      </c>
      <c r="J15" s="1" t="str">
        <f t="shared" si="1"/>
        <v/>
      </c>
      <c r="K15" s="2" t="str">
        <f t="shared" si="0"/>
        <v/>
      </c>
      <c r="M15" s="2" t="str">
        <f t="shared" si="2"/>
        <v/>
      </c>
      <c r="N15" s="1">
        <v>10</v>
      </c>
      <c r="O15" s="2" t="str">
        <f>IF(TEST!E16="","",TEST!E16)</f>
        <v/>
      </c>
      <c r="P15" s="2" t="str">
        <f>IF(TEST!F16="","",TEST!F16)</f>
        <v/>
      </c>
      <c r="Q15" s="1" t="str">
        <f>IF(TEST!G16="","",TEST!G16)</f>
        <v/>
      </c>
      <c r="R15" s="3" t="str">
        <f>IF(TEST!H16="","",TEST!H16)</f>
        <v/>
      </c>
      <c r="S15" s="3" t="str">
        <f>IF(TEST!Y16="","",TEST!Y16)</f>
        <v/>
      </c>
      <c r="T15" s="3" t="str">
        <f>IF(TEST!V16="","",TEST!V16)</f>
        <v/>
      </c>
      <c r="U15" s="3" t="str">
        <f>IF(TEST!W16="","",TEST!W16)</f>
        <v/>
      </c>
      <c r="V15" s="3" t="str">
        <f>IF(TEST!X16="","",TEST!X16)</f>
        <v/>
      </c>
      <c r="W15" s="3" t="str">
        <f>IF(OR(M15="",TEST!$K$1=""),"",TEST!$K$1)</f>
        <v/>
      </c>
      <c r="X15" s="3" t="str">
        <f>IF(OR(M15="",TEST!$F$1=""),"",TEST!$F$1)</f>
        <v/>
      </c>
    </row>
    <row r="16" spans="1:24" ht="18.75" customHeight="1" x14ac:dyDescent="0.25">
      <c r="A16" s="20"/>
      <c r="H16" s="1">
        <v>11</v>
      </c>
      <c r="I16" s="2" t="str">
        <f>IF(TEST!Z17="X","",IF(TEST!AA17="OUI",TEST!E17&amp;IF(TEST!F17="",""," "&amp;TEST!F17),""))</f>
        <v/>
      </c>
      <c r="J16" s="1" t="str">
        <f t="shared" si="1"/>
        <v/>
      </c>
      <c r="K16" s="2" t="str">
        <f t="shared" si="0"/>
        <v/>
      </c>
      <c r="M16" s="2" t="str">
        <f t="shared" si="2"/>
        <v/>
      </c>
      <c r="N16" s="1">
        <v>11</v>
      </c>
      <c r="O16" s="2" t="str">
        <f>IF(TEST!E17="","",TEST!E17)</f>
        <v/>
      </c>
      <c r="P16" s="2" t="str">
        <f>IF(TEST!F17="","",TEST!F17)</f>
        <v/>
      </c>
      <c r="Q16" s="1" t="str">
        <f>IF(TEST!G17="","",TEST!G17)</f>
        <v/>
      </c>
      <c r="R16" s="3" t="str">
        <f>IF(TEST!H17="","",TEST!H17)</f>
        <v/>
      </c>
      <c r="S16" s="3" t="str">
        <f>IF(TEST!Y17="","",TEST!Y17)</f>
        <v/>
      </c>
      <c r="T16" s="3" t="str">
        <f>IF(TEST!V17="","",TEST!V17)</f>
        <v/>
      </c>
      <c r="U16" s="3" t="str">
        <f>IF(TEST!W17="","",TEST!W17)</f>
        <v/>
      </c>
      <c r="V16" s="3" t="str">
        <f>IF(TEST!X17="","",TEST!X17)</f>
        <v/>
      </c>
      <c r="W16" s="3" t="str">
        <f>IF(OR(M16="",TEST!$K$1=""),"",TEST!$K$1)</f>
        <v/>
      </c>
      <c r="X16" s="3" t="str">
        <f>IF(OR(M16="",TEST!$F$1=""),"",TEST!$F$1)</f>
        <v/>
      </c>
    </row>
    <row r="17" spans="1:24" ht="18.75" customHeight="1" x14ac:dyDescent="0.25">
      <c r="A17" s="20"/>
      <c r="H17" s="1">
        <v>12</v>
      </c>
      <c r="I17" s="2" t="str">
        <f>IF(TEST!Z18="X","",IF(TEST!AA18="OUI",TEST!E18&amp;IF(TEST!F18="",""," "&amp;TEST!F18),""))</f>
        <v/>
      </c>
      <c r="J17" s="1" t="str">
        <f t="shared" si="1"/>
        <v/>
      </c>
      <c r="K17" s="2" t="str">
        <f t="shared" si="0"/>
        <v/>
      </c>
      <c r="M17" s="2" t="str">
        <f t="shared" si="2"/>
        <v/>
      </c>
      <c r="N17" s="1">
        <v>12</v>
      </c>
      <c r="O17" s="2" t="str">
        <f>IF(TEST!E18="","",TEST!E18)</f>
        <v/>
      </c>
      <c r="P17" s="2" t="str">
        <f>IF(TEST!F18="","",TEST!F18)</f>
        <v/>
      </c>
      <c r="Q17" s="1" t="str">
        <f>IF(TEST!G18="","",TEST!G18)</f>
        <v/>
      </c>
      <c r="R17" s="3" t="str">
        <f>IF(TEST!H18="","",TEST!H18)</f>
        <v/>
      </c>
      <c r="S17" s="3" t="str">
        <f>IF(TEST!Y18="","",TEST!Y18)</f>
        <v/>
      </c>
      <c r="T17" s="3" t="str">
        <f>IF(TEST!V18="","",TEST!V18)</f>
        <v/>
      </c>
      <c r="U17" s="3" t="str">
        <f>IF(TEST!W18="","",TEST!W18)</f>
        <v/>
      </c>
      <c r="V17" s="3" t="str">
        <f>IF(TEST!X18="","",TEST!X18)</f>
        <v/>
      </c>
      <c r="W17" s="3" t="str">
        <f>IF(OR(M17="",TEST!$K$1=""),"",TEST!$K$1)</f>
        <v/>
      </c>
      <c r="X17" s="3" t="str">
        <f>IF(OR(M17="",TEST!$F$1=""),"",TEST!$F$1)</f>
        <v/>
      </c>
    </row>
    <row r="18" spans="1:24" ht="18.75" customHeight="1" x14ac:dyDescent="0.25">
      <c r="A18" s="20"/>
      <c r="H18" s="1">
        <v>13</v>
      </c>
      <c r="I18" s="2" t="str">
        <f>IF(TEST!Z19="X","",IF(TEST!AA19="OUI",TEST!E19&amp;IF(TEST!F19="",""," "&amp;TEST!F19),""))</f>
        <v/>
      </c>
      <c r="J18" s="1" t="str">
        <f t="shared" si="1"/>
        <v/>
      </c>
      <c r="K18" s="2" t="str">
        <f t="shared" si="0"/>
        <v/>
      </c>
      <c r="M18" s="2" t="str">
        <f t="shared" si="2"/>
        <v/>
      </c>
      <c r="N18" s="1">
        <v>13</v>
      </c>
      <c r="O18" s="2" t="str">
        <f>IF(TEST!E19="","",TEST!E19)</f>
        <v/>
      </c>
      <c r="P18" s="2" t="str">
        <f>IF(TEST!F19="","",TEST!F19)</f>
        <v/>
      </c>
      <c r="Q18" s="1" t="str">
        <f>IF(TEST!G19="","",TEST!G19)</f>
        <v/>
      </c>
      <c r="R18" s="3" t="str">
        <f>IF(TEST!H19="","",TEST!H19)</f>
        <v/>
      </c>
      <c r="S18" s="3" t="str">
        <f>IF(TEST!Y19="","",TEST!Y19)</f>
        <v/>
      </c>
      <c r="T18" s="3" t="str">
        <f>IF(TEST!V19="","",TEST!V19)</f>
        <v/>
      </c>
      <c r="U18" s="3" t="str">
        <f>IF(TEST!W19="","",TEST!W19)</f>
        <v/>
      </c>
      <c r="V18" s="3" t="str">
        <f>IF(TEST!X19="","",TEST!X19)</f>
        <v/>
      </c>
      <c r="W18" s="3" t="str">
        <f>IF(OR(M18="",TEST!$K$1=""),"",TEST!$K$1)</f>
        <v/>
      </c>
      <c r="X18" s="3" t="str">
        <f>IF(OR(M18="",TEST!$F$1=""),"",TEST!$F$1)</f>
        <v/>
      </c>
    </row>
    <row r="19" spans="1:24" ht="18.75" customHeight="1" x14ac:dyDescent="0.25">
      <c r="A19" s="20"/>
      <c r="H19" s="1">
        <v>14</v>
      </c>
      <c r="I19" s="2" t="str">
        <f>IF(TEST!Z20="X","",IF(TEST!AA20="OUI",TEST!E20&amp;IF(TEST!F20="",""," "&amp;TEST!F20),""))</f>
        <v/>
      </c>
      <c r="J19" s="1" t="str">
        <f t="shared" si="1"/>
        <v/>
      </c>
      <c r="K19" s="2" t="str">
        <f t="shared" si="0"/>
        <v/>
      </c>
      <c r="M19" s="2" t="str">
        <f t="shared" si="2"/>
        <v/>
      </c>
      <c r="N19" s="1">
        <v>14</v>
      </c>
      <c r="O19" s="2" t="str">
        <f>IF(TEST!E20="","",TEST!E20)</f>
        <v/>
      </c>
      <c r="P19" s="2" t="str">
        <f>IF(TEST!F20="","",TEST!F20)</f>
        <v/>
      </c>
      <c r="Q19" s="1" t="str">
        <f>IF(TEST!G20="","",TEST!G20)</f>
        <v/>
      </c>
      <c r="R19" s="3" t="str">
        <f>IF(TEST!H20="","",TEST!H20)</f>
        <v/>
      </c>
      <c r="S19" s="3" t="str">
        <f>IF(TEST!Y20="","",TEST!Y20)</f>
        <v/>
      </c>
      <c r="T19" s="3" t="str">
        <f>IF(TEST!V20="","",TEST!V20)</f>
        <v/>
      </c>
      <c r="U19" s="3" t="str">
        <f>IF(TEST!W20="","",TEST!W20)</f>
        <v/>
      </c>
      <c r="V19" s="3" t="str">
        <f>IF(TEST!X20="","",TEST!X20)</f>
        <v/>
      </c>
      <c r="W19" s="3" t="str">
        <f>IF(OR(M19="",TEST!$K$1=""),"",TEST!$K$1)</f>
        <v/>
      </c>
      <c r="X19" s="3" t="str">
        <f>IF(OR(M19="",TEST!$F$1=""),"",TEST!$F$1)</f>
        <v/>
      </c>
    </row>
    <row r="20" spans="1:24" ht="18.75" customHeight="1" x14ac:dyDescent="0.25">
      <c r="A20" s="20"/>
      <c r="H20" s="1">
        <v>15</v>
      </c>
      <c r="I20" s="2" t="str">
        <f>IF(TEST!Z21="X","",IF(TEST!AA21="OUI",TEST!E21&amp;IF(TEST!F21="",""," "&amp;TEST!F21),""))</f>
        <v/>
      </c>
      <c r="J20" s="1" t="str">
        <f t="shared" si="1"/>
        <v/>
      </c>
      <c r="K20" s="2" t="str">
        <f t="shared" si="0"/>
        <v/>
      </c>
      <c r="M20" s="2" t="str">
        <f t="shared" si="2"/>
        <v/>
      </c>
      <c r="N20" s="1">
        <v>15</v>
      </c>
      <c r="O20" s="2" t="str">
        <f>IF(TEST!E21="","",TEST!E21)</f>
        <v/>
      </c>
      <c r="P20" s="2" t="str">
        <f>IF(TEST!F21="","",TEST!F21)</f>
        <v/>
      </c>
      <c r="Q20" s="1" t="str">
        <f>IF(TEST!G21="","",TEST!G21)</f>
        <v/>
      </c>
      <c r="R20" s="3" t="str">
        <f>IF(TEST!H21="","",TEST!H21)</f>
        <v/>
      </c>
      <c r="S20" s="3" t="str">
        <f>IF(TEST!Y21="","",TEST!Y21)</f>
        <v/>
      </c>
      <c r="T20" s="3" t="str">
        <f>IF(TEST!V21="","",TEST!V21)</f>
        <v/>
      </c>
      <c r="U20" s="3" t="str">
        <f>IF(TEST!W21="","",TEST!W21)</f>
        <v/>
      </c>
      <c r="V20" s="3" t="str">
        <f>IF(TEST!X21="","",TEST!X21)</f>
        <v/>
      </c>
      <c r="W20" s="3" t="str">
        <f>IF(OR(M20="",TEST!$K$1=""),"",TEST!$K$1)</f>
        <v/>
      </c>
      <c r="X20" s="3" t="str">
        <f>IF(OR(M20="",TEST!$F$1=""),"",TEST!$F$1)</f>
        <v/>
      </c>
    </row>
    <row r="21" spans="1:24" ht="18.75" customHeight="1" x14ac:dyDescent="0.25">
      <c r="A21" s="20"/>
      <c r="H21" s="1">
        <v>16</v>
      </c>
      <c r="I21" s="2" t="str">
        <f>IF(TEST!Z22="X","",IF(TEST!AA22="OUI",TEST!E22&amp;IF(TEST!F22="",""," "&amp;TEST!F22),""))</f>
        <v/>
      </c>
      <c r="J21" s="1" t="str">
        <f t="shared" si="1"/>
        <v/>
      </c>
      <c r="K21" s="2" t="str">
        <f t="shared" si="0"/>
        <v/>
      </c>
      <c r="M21" s="2" t="str">
        <f t="shared" si="2"/>
        <v/>
      </c>
      <c r="N21" s="1">
        <v>16</v>
      </c>
      <c r="O21" s="2" t="str">
        <f>IF(TEST!E22="","",TEST!E22)</f>
        <v/>
      </c>
      <c r="P21" s="2" t="str">
        <f>IF(TEST!F22="","",TEST!F22)</f>
        <v/>
      </c>
      <c r="Q21" s="1" t="str">
        <f>IF(TEST!G22="","",TEST!G22)</f>
        <v/>
      </c>
      <c r="R21" s="3" t="str">
        <f>IF(TEST!H22="","",TEST!H22)</f>
        <v/>
      </c>
      <c r="S21" s="3" t="str">
        <f>IF(TEST!Y22="","",TEST!Y22)</f>
        <v/>
      </c>
      <c r="T21" s="3" t="str">
        <f>IF(TEST!V22="","",TEST!V22)</f>
        <v/>
      </c>
      <c r="U21" s="3" t="str">
        <f>IF(TEST!W22="","",TEST!W22)</f>
        <v/>
      </c>
      <c r="V21" s="3" t="str">
        <f>IF(TEST!X22="","",TEST!X22)</f>
        <v/>
      </c>
      <c r="W21" s="3" t="str">
        <f>IF(OR(M21="",TEST!$K$1=""),"",TEST!$K$1)</f>
        <v/>
      </c>
      <c r="X21" s="3" t="str">
        <f>IF(OR(M21="",TEST!$F$1=""),"",TEST!$F$1)</f>
        <v/>
      </c>
    </row>
    <row r="22" spans="1:24" ht="18.75" customHeight="1" x14ac:dyDescent="0.25">
      <c r="A22" s="20"/>
      <c r="H22" s="1">
        <v>17</v>
      </c>
      <c r="I22" s="2" t="str">
        <f>IF(TEST!Z23="X","",IF(TEST!AA23="OUI",TEST!E23&amp;IF(TEST!F23="",""," "&amp;TEST!F23),""))</f>
        <v/>
      </c>
      <c r="J22" s="1" t="str">
        <f t="shared" si="1"/>
        <v/>
      </c>
      <c r="K22" s="2" t="str">
        <f t="shared" si="0"/>
        <v/>
      </c>
      <c r="M22" s="2" t="str">
        <f t="shared" si="2"/>
        <v/>
      </c>
      <c r="N22" s="1">
        <v>17</v>
      </c>
      <c r="O22" s="2" t="str">
        <f>IF(TEST!E23="","",TEST!E23)</f>
        <v/>
      </c>
      <c r="P22" s="2" t="str">
        <f>IF(TEST!F23="","",TEST!F23)</f>
        <v/>
      </c>
      <c r="Q22" s="1" t="str">
        <f>IF(TEST!G23="","",TEST!G23)</f>
        <v/>
      </c>
      <c r="R22" s="3" t="str">
        <f>IF(TEST!H23="","",TEST!H23)</f>
        <v/>
      </c>
      <c r="S22" s="3" t="str">
        <f>IF(TEST!Y23="","",TEST!Y23)</f>
        <v/>
      </c>
      <c r="T22" s="3" t="str">
        <f>IF(TEST!V23="","",TEST!V23)</f>
        <v/>
      </c>
      <c r="U22" s="3" t="str">
        <f>IF(TEST!W23="","",TEST!W23)</f>
        <v/>
      </c>
      <c r="V22" s="3" t="str">
        <f>IF(TEST!X23="","",TEST!X23)</f>
        <v/>
      </c>
      <c r="W22" s="3" t="str">
        <f>IF(OR(M22="",TEST!$K$1=""),"",TEST!$K$1)</f>
        <v/>
      </c>
      <c r="X22" s="3" t="str">
        <f>IF(OR(M22="",TEST!$F$1=""),"",TEST!$F$1)</f>
        <v/>
      </c>
    </row>
    <row r="23" spans="1:24" ht="18.75" customHeight="1" x14ac:dyDescent="0.25">
      <c r="A23" s="20"/>
      <c r="H23" s="1">
        <v>18</v>
      </c>
      <c r="I23" s="2" t="str">
        <f>IF(TEST!Z24="X","",IF(TEST!AA24="OUI",TEST!E24&amp;IF(TEST!F24="",""," "&amp;TEST!F24),""))</f>
        <v/>
      </c>
      <c r="J23" s="1" t="str">
        <f t="shared" si="1"/>
        <v/>
      </c>
      <c r="K23" s="2" t="str">
        <f t="shared" si="0"/>
        <v/>
      </c>
      <c r="M23" s="2" t="str">
        <f t="shared" si="2"/>
        <v/>
      </c>
      <c r="N23" s="1">
        <v>18</v>
      </c>
      <c r="O23" s="2" t="str">
        <f>IF(TEST!E24="","",TEST!E24)</f>
        <v/>
      </c>
      <c r="P23" s="2" t="str">
        <f>IF(TEST!F24="","",TEST!F24)</f>
        <v/>
      </c>
      <c r="Q23" s="1" t="str">
        <f>IF(TEST!G24="","",TEST!G24)</f>
        <v/>
      </c>
      <c r="R23" s="3" t="str">
        <f>IF(TEST!H24="","",TEST!H24)</f>
        <v/>
      </c>
      <c r="S23" s="3" t="str">
        <f>IF(TEST!Y24="","",TEST!Y24)</f>
        <v/>
      </c>
      <c r="T23" s="3" t="str">
        <f>IF(TEST!V24="","",TEST!V24)</f>
        <v/>
      </c>
      <c r="U23" s="3" t="str">
        <f>IF(TEST!W24="","",TEST!W24)</f>
        <v/>
      </c>
      <c r="V23" s="3" t="str">
        <f>IF(TEST!X24="","",TEST!X24)</f>
        <v/>
      </c>
      <c r="W23" s="3" t="str">
        <f>IF(OR(M23="",TEST!$K$1=""),"",TEST!$K$1)</f>
        <v/>
      </c>
      <c r="X23" s="3" t="str">
        <f>IF(OR(M23="",TEST!$F$1=""),"",TEST!$F$1)</f>
        <v/>
      </c>
    </row>
    <row r="24" spans="1:24" ht="18.75" customHeight="1" x14ac:dyDescent="0.25">
      <c r="A24" s="20"/>
      <c r="H24" s="1">
        <v>19</v>
      </c>
      <c r="I24" s="2" t="str">
        <f>IF(TEST!Z25="X","",IF(TEST!AA25="OUI",TEST!E25&amp;IF(TEST!F25="",""," "&amp;TEST!F25),""))</f>
        <v/>
      </c>
      <c r="J24" s="1" t="str">
        <f t="shared" si="1"/>
        <v/>
      </c>
      <c r="K24" s="2" t="str">
        <f t="shared" si="0"/>
        <v/>
      </c>
      <c r="M24" s="2" t="str">
        <f t="shared" si="2"/>
        <v/>
      </c>
      <c r="N24" s="1">
        <v>19</v>
      </c>
      <c r="O24" s="2" t="str">
        <f>IF(TEST!E25="","",TEST!E25)</f>
        <v/>
      </c>
      <c r="P24" s="2" t="str">
        <f>IF(TEST!F25="","",TEST!F25)</f>
        <v/>
      </c>
      <c r="Q24" s="1" t="str">
        <f>IF(TEST!G25="","",TEST!G25)</f>
        <v/>
      </c>
      <c r="R24" s="3" t="str">
        <f>IF(TEST!H25="","",TEST!H25)</f>
        <v/>
      </c>
      <c r="S24" s="3" t="str">
        <f>IF(TEST!Y25="","",TEST!Y25)</f>
        <v/>
      </c>
      <c r="T24" s="3" t="str">
        <f>IF(TEST!V25="","",TEST!V25)</f>
        <v/>
      </c>
      <c r="U24" s="3" t="str">
        <f>IF(TEST!W25="","",TEST!W25)</f>
        <v/>
      </c>
      <c r="V24" s="3" t="str">
        <f>IF(TEST!X25="","",TEST!X25)</f>
        <v/>
      </c>
      <c r="W24" s="3" t="str">
        <f>IF(OR(M24="",TEST!$K$1=""),"",TEST!$K$1)</f>
        <v/>
      </c>
      <c r="X24" s="3" t="str">
        <f>IF(OR(M24="",TEST!$F$1=""),"",TEST!$F$1)</f>
        <v/>
      </c>
    </row>
    <row r="25" spans="1:24" ht="18.75" customHeight="1" x14ac:dyDescent="0.25">
      <c r="A25" s="20"/>
      <c r="H25" s="1">
        <v>20</v>
      </c>
      <c r="I25" s="2" t="str">
        <f>IF(TEST!Z26="X","",IF(TEST!AA26="OUI",TEST!E26&amp;IF(TEST!F26="",""," "&amp;TEST!F26),""))</f>
        <v/>
      </c>
      <c r="J25" s="1" t="str">
        <f t="shared" si="1"/>
        <v/>
      </c>
      <c r="K25" s="2" t="str">
        <f t="shared" si="0"/>
        <v/>
      </c>
      <c r="M25" s="2" t="str">
        <f t="shared" si="2"/>
        <v/>
      </c>
      <c r="N25" s="1">
        <v>20</v>
      </c>
      <c r="O25" s="2" t="str">
        <f>IF(TEST!E26="","",TEST!E26)</f>
        <v/>
      </c>
      <c r="P25" s="2" t="str">
        <f>IF(TEST!F26="","",TEST!F26)</f>
        <v/>
      </c>
      <c r="Q25" s="1" t="str">
        <f>IF(TEST!G26="","",TEST!G26)</f>
        <v/>
      </c>
      <c r="R25" s="3" t="str">
        <f>IF(TEST!H26="","",TEST!H26)</f>
        <v/>
      </c>
      <c r="S25" s="3" t="str">
        <f>IF(TEST!Y26="","",TEST!Y26)</f>
        <v/>
      </c>
      <c r="T25" s="3" t="str">
        <f>IF(TEST!V26="","",TEST!V26)</f>
        <v/>
      </c>
      <c r="U25" s="3" t="str">
        <f>IF(TEST!W26="","",TEST!W26)</f>
        <v/>
      </c>
      <c r="V25" s="3" t="str">
        <f>IF(TEST!X26="","",TEST!X26)</f>
        <v/>
      </c>
      <c r="W25" s="3" t="str">
        <f>IF(OR(M25="",TEST!$K$1=""),"",TEST!$K$1)</f>
        <v/>
      </c>
      <c r="X25" s="3" t="str">
        <f>IF(OR(M25="",TEST!$F$1=""),"",TEST!$F$1)</f>
        <v/>
      </c>
    </row>
    <row r="26" spans="1:24" ht="18.75" customHeight="1" x14ac:dyDescent="0.25">
      <c r="A26" s="20"/>
      <c r="H26" s="1">
        <v>21</v>
      </c>
      <c r="I26" s="2" t="str">
        <f>IF(TEST!Z27="X","",IF(TEST!AA27="OUI",TEST!E27&amp;IF(TEST!F27="",""," "&amp;TEST!F27),""))</f>
        <v/>
      </c>
      <c r="J26" s="1" t="str">
        <f t="shared" si="1"/>
        <v/>
      </c>
      <c r="K26" s="2" t="str">
        <f t="shared" si="0"/>
        <v/>
      </c>
      <c r="M26" s="2" t="str">
        <f t="shared" si="2"/>
        <v/>
      </c>
      <c r="N26" s="1">
        <v>21</v>
      </c>
      <c r="O26" s="2" t="str">
        <f>IF(TEST!E27="","",TEST!E27)</f>
        <v/>
      </c>
      <c r="P26" s="2" t="str">
        <f>IF(TEST!F27="","",TEST!F27)</f>
        <v/>
      </c>
      <c r="Q26" s="1" t="str">
        <f>IF(TEST!G27="","",TEST!G27)</f>
        <v/>
      </c>
      <c r="R26" s="3" t="str">
        <f>IF(TEST!H27="","",TEST!H27)</f>
        <v/>
      </c>
      <c r="S26" s="3" t="str">
        <f>IF(TEST!Y27="","",TEST!Y27)</f>
        <v/>
      </c>
      <c r="T26" s="3" t="str">
        <f>IF(TEST!V27="","",TEST!V27)</f>
        <v/>
      </c>
      <c r="U26" s="3" t="str">
        <f>IF(TEST!W27="","",TEST!W27)</f>
        <v/>
      </c>
      <c r="V26" s="3" t="str">
        <f>IF(TEST!X27="","",TEST!X27)</f>
        <v/>
      </c>
      <c r="W26" s="3" t="str">
        <f>IF(OR(M26="",TEST!$K$1=""),"",TEST!$K$1)</f>
        <v/>
      </c>
      <c r="X26" s="3" t="str">
        <f>IF(OR(M26="",TEST!$F$1=""),"",TEST!$F$1)</f>
        <v/>
      </c>
    </row>
    <row r="27" spans="1:24" ht="18.75" customHeight="1" x14ac:dyDescent="0.25">
      <c r="A27" s="20"/>
      <c r="H27" s="1">
        <v>22</v>
      </c>
      <c r="I27" s="2" t="str">
        <f>IF(TEST!Z28="X","",IF(TEST!AA28="OUI",TEST!E28&amp;IF(TEST!F28="",""," "&amp;TEST!F28),""))</f>
        <v/>
      </c>
      <c r="J27" s="1" t="str">
        <f t="shared" si="1"/>
        <v/>
      </c>
      <c r="K27" s="2" t="str">
        <f t="shared" si="0"/>
        <v/>
      </c>
      <c r="M27" s="2" t="str">
        <f t="shared" si="2"/>
        <v/>
      </c>
      <c r="N27" s="1">
        <v>22</v>
      </c>
      <c r="O27" s="2" t="str">
        <f>IF(TEST!E28="","",TEST!E28)</f>
        <v/>
      </c>
      <c r="P27" s="2" t="str">
        <f>IF(TEST!F28="","",TEST!F28)</f>
        <v/>
      </c>
      <c r="Q27" s="1" t="str">
        <f>IF(TEST!G28="","",TEST!G28)</f>
        <v/>
      </c>
      <c r="R27" s="3" t="str">
        <f>IF(TEST!H28="","",TEST!H28)</f>
        <v/>
      </c>
      <c r="S27" s="3" t="str">
        <f>IF(TEST!Y28="","",TEST!Y28)</f>
        <v/>
      </c>
      <c r="T27" s="3" t="str">
        <f>IF(TEST!V28="","",TEST!V28)</f>
        <v/>
      </c>
      <c r="U27" s="3" t="str">
        <f>IF(TEST!W28="","",TEST!W28)</f>
        <v/>
      </c>
      <c r="V27" s="3" t="str">
        <f>IF(TEST!X28="","",TEST!X28)</f>
        <v/>
      </c>
      <c r="W27" s="3" t="str">
        <f>IF(OR(M27="",TEST!$K$1=""),"",TEST!$K$1)</f>
        <v/>
      </c>
      <c r="X27" s="3" t="str">
        <f>IF(OR(M27="",TEST!$F$1=""),"",TEST!$F$1)</f>
        <v/>
      </c>
    </row>
    <row r="28" spans="1:24" ht="18.75" customHeight="1" x14ac:dyDescent="0.25">
      <c r="A28" s="20"/>
      <c r="H28" s="1">
        <v>23</v>
      </c>
      <c r="I28" s="2" t="str">
        <f>IF(TEST!Z29="X","",IF(TEST!AA29="OUI",TEST!E29&amp;IF(TEST!F29="",""," "&amp;TEST!F29),""))</f>
        <v/>
      </c>
      <c r="J28" s="1" t="str">
        <f t="shared" si="1"/>
        <v/>
      </c>
      <c r="K28" s="2" t="str">
        <f t="shared" si="0"/>
        <v/>
      </c>
      <c r="M28" s="2" t="str">
        <f t="shared" si="2"/>
        <v/>
      </c>
      <c r="N28" s="1">
        <v>23</v>
      </c>
      <c r="O28" s="2" t="str">
        <f>IF(TEST!E29="","",TEST!E29)</f>
        <v/>
      </c>
      <c r="P28" s="2" t="str">
        <f>IF(TEST!F29="","",TEST!F29)</f>
        <v/>
      </c>
      <c r="Q28" s="1" t="str">
        <f>IF(TEST!G29="","",TEST!G29)</f>
        <v/>
      </c>
      <c r="R28" s="3" t="str">
        <f>IF(TEST!H29="","",TEST!H29)</f>
        <v/>
      </c>
      <c r="S28" s="3" t="str">
        <f>IF(TEST!Y29="","",TEST!Y29)</f>
        <v/>
      </c>
      <c r="T28" s="3" t="str">
        <f>IF(TEST!V29="","",TEST!V29)</f>
        <v/>
      </c>
      <c r="U28" s="3" t="str">
        <f>IF(TEST!W29="","",TEST!W29)</f>
        <v/>
      </c>
      <c r="V28" s="3" t="str">
        <f>IF(TEST!X29="","",TEST!X29)</f>
        <v/>
      </c>
      <c r="W28" s="3" t="str">
        <f>IF(OR(M28="",TEST!$K$1=""),"",TEST!$K$1)</f>
        <v/>
      </c>
      <c r="X28" s="3" t="str">
        <f>IF(OR(M28="",TEST!$F$1=""),"",TEST!$F$1)</f>
        <v/>
      </c>
    </row>
    <row r="29" spans="1:24" ht="18.75" customHeight="1" x14ac:dyDescent="0.25">
      <c r="A29" s="20"/>
      <c r="H29" s="1">
        <v>24</v>
      </c>
      <c r="I29" s="2" t="str">
        <f>IF(TEST!Z30="X","",IF(TEST!AA30="OUI",TEST!E30&amp;IF(TEST!F30="",""," "&amp;TEST!F30),""))</f>
        <v/>
      </c>
      <c r="J29" s="1" t="str">
        <f t="shared" si="1"/>
        <v/>
      </c>
      <c r="K29" s="2" t="str">
        <f t="shared" si="0"/>
        <v/>
      </c>
      <c r="M29" s="2" t="str">
        <f t="shared" si="2"/>
        <v/>
      </c>
      <c r="N29" s="1">
        <v>24</v>
      </c>
      <c r="O29" s="2" t="str">
        <f>IF(TEST!E30="","",TEST!E30)</f>
        <v/>
      </c>
      <c r="P29" s="2" t="str">
        <f>IF(TEST!F30="","",TEST!F30)</f>
        <v/>
      </c>
      <c r="Q29" s="1" t="str">
        <f>IF(TEST!G30="","",TEST!G30)</f>
        <v/>
      </c>
      <c r="R29" s="3" t="str">
        <f>IF(TEST!H30="","",TEST!H30)</f>
        <v/>
      </c>
      <c r="S29" s="3" t="str">
        <f>IF(TEST!Y30="","",TEST!Y30)</f>
        <v/>
      </c>
      <c r="T29" s="3" t="str">
        <f>IF(TEST!V30="","",TEST!V30)</f>
        <v/>
      </c>
      <c r="U29" s="3" t="str">
        <f>IF(TEST!W30="","",TEST!W30)</f>
        <v/>
      </c>
      <c r="V29" s="3" t="str">
        <f>IF(TEST!X30="","",TEST!X30)</f>
        <v/>
      </c>
      <c r="W29" s="3" t="str">
        <f>IF(OR(M29="",TEST!$K$1=""),"",TEST!$K$1)</f>
        <v/>
      </c>
      <c r="X29" s="3" t="str">
        <f>IF(OR(M29="",TEST!$F$1=""),"",TEST!$F$1)</f>
        <v/>
      </c>
    </row>
    <row r="30" spans="1:24" ht="18.75" customHeight="1" x14ac:dyDescent="0.25">
      <c r="A30" s="20"/>
      <c r="H30" s="1">
        <v>25</v>
      </c>
      <c r="I30" s="2" t="str">
        <f>IF(TEST!Z31="X","",IF(TEST!AA31="OUI",TEST!E31&amp;IF(TEST!F31="",""," "&amp;TEST!F31),""))</f>
        <v/>
      </c>
      <c r="J30" s="1" t="str">
        <f t="shared" si="1"/>
        <v/>
      </c>
      <c r="K30" s="2" t="str">
        <f t="shared" si="0"/>
        <v/>
      </c>
      <c r="M30" s="2" t="str">
        <f t="shared" si="2"/>
        <v/>
      </c>
      <c r="N30" s="1">
        <v>25</v>
      </c>
      <c r="O30" s="2" t="str">
        <f>IF(TEST!E31="","",TEST!E31)</f>
        <v/>
      </c>
      <c r="P30" s="2" t="str">
        <f>IF(TEST!F31="","",TEST!F31)</f>
        <v/>
      </c>
      <c r="Q30" s="1" t="str">
        <f>IF(TEST!G31="","",TEST!G31)</f>
        <v/>
      </c>
      <c r="R30" s="3" t="str">
        <f>IF(TEST!H31="","",TEST!H31)</f>
        <v/>
      </c>
      <c r="S30" s="3" t="str">
        <f>IF(TEST!Y31="","",TEST!Y31)</f>
        <v/>
      </c>
      <c r="T30" s="3" t="str">
        <f>IF(TEST!V31="","",TEST!V31)</f>
        <v/>
      </c>
      <c r="U30" s="3" t="str">
        <f>IF(TEST!W31="","",TEST!W31)</f>
        <v/>
      </c>
      <c r="V30" s="3" t="str">
        <f>IF(TEST!X31="","",TEST!X31)</f>
        <v/>
      </c>
      <c r="W30" s="3" t="str">
        <f>IF(OR(M30="",TEST!$K$1=""),"",TEST!$K$1)</f>
        <v/>
      </c>
      <c r="X30" s="3" t="str">
        <f>IF(OR(M30="",TEST!$F$1=""),"",TEST!$F$1)</f>
        <v/>
      </c>
    </row>
    <row r="31" spans="1:24" ht="18.75" customHeight="1" x14ac:dyDescent="0.25">
      <c r="H31" s="1">
        <v>26</v>
      </c>
      <c r="I31" s="2" t="str">
        <f>IF(TEST!Z32="X","",IF(TEST!AA32="OUI",TEST!E32&amp;IF(TEST!F32="",""," "&amp;TEST!F32),""))</f>
        <v/>
      </c>
      <c r="J31" s="1" t="str">
        <f t="shared" si="1"/>
        <v/>
      </c>
      <c r="K31" s="2" t="str">
        <f t="shared" si="0"/>
        <v/>
      </c>
      <c r="M31" s="2" t="str">
        <f t="shared" si="2"/>
        <v/>
      </c>
      <c r="N31" s="1">
        <v>26</v>
      </c>
      <c r="O31" s="2" t="str">
        <f>IF(TEST!E32="","",TEST!E32)</f>
        <v/>
      </c>
      <c r="P31" s="2" t="str">
        <f>IF(TEST!F32="","",TEST!F32)</f>
        <v/>
      </c>
      <c r="Q31" s="1" t="str">
        <f>IF(TEST!G32="","",TEST!G32)</f>
        <v/>
      </c>
      <c r="R31" s="3" t="str">
        <f>IF(TEST!H32="","",TEST!H32)</f>
        <v/>
      </c>
      <c r="S31" s="3" t="str">
        <f>IF(TEST!Y32="","",TEST!Y32)</f>
        <v/>
      </c>
      <c r="T31" s="3" t="str">
        <f>IF(TEST!V32="","",TEST!V32)</f>
        <v/>
      </c>
      <c r="U31" s="3" t="str">
        <f>IF(TEST!W32="","",TEST!W32)</f>
        <v/>
      </c>
      <c r="V31" s="3" t="str">
        <f>IF(TEST!X32="","",TEST!X32)</f>
        <v/>
      </c>
      <c r="W31" s="3" t="str">
        <f>IF(OR(M31="",TEST!$K$1=""),"",TEST!$K$1)</f>
        <v/>
      </c>
      <c r="X31" s="3" t="str">
        <f>IF(OR(M31="",TEST!$F$1=""),"",TEST!$F$1)</f>
        <v/>
      </c>
    </row>
    <row r="32" spans="1:24" ht="18.75" customHeight="1" x14ac:dyDescent="0.25">
      <c r="H32" s="1">
        <v>27</v>
      </c>
      <c r="I32" s="2" t="str">
        <f>IF(TEST!Z33="X","",IF(TEST!AA33="OUI",TEST!E33&amp;IF(TEST!F33="",""," "&amp;TEST!F33),""))</f>
        <v/>
      </c>
      <c r="J32" s="1" t="str">
        <f t="shared" si="1"/>
        <v/>
      </c>
      <c r="K32" s="2" t="str">
        <f t="shared" si="0"/>
        <v/>
      </c>
      <c r="M32" s="2" t="str">
        <f t="shared" si="2"/>
        <v/>
      </c>
      <c r="N32" s="1">
        <v>27</v>
      </c>
      <c r="O32" s="2" t="str">
        <f>IF(TEST!E33="","",TEST!E33)</f>
        <v/>
      </c>
      <c r="P32" s="2" t="str">
        <f>IF(TEST!F33="","",TEST!F33)</f>
        <v/>
      </c>
      <c r="Q32" s="1" t="str">
        <f>IF(TEST!G33="","",TEST!G33)</f>
        <v/>
      </c>
      <c r="R32" s="3" t="str">
        <f>IF(TEST!H33="","",TEST!H33)</f>
        <v/>
      </c>
      <c r="S32" s="3" t="str">
        <f>IF(TEST!Y33="","",TEST!Y33)</f>
        <v/>
      </c>
      <c r="T32" s="3" t="str">
        <f>IF(TEST!V33="","",TEST!V33)</f>
        <v/>
      </c>
      <c r="U32" s="3" t="str">
        <f>IF(TEST!W33="","",TEST!W33)</f>
        <v/>
      </c>
      <c r="V32" s="3" t="str">
        <f>IF(TEST!X33="","",TEST!X33)</f>
        <v/>
      </c>
      <c r="W32" s="3" t="str">
        <f>IF(OR(M32="",TEST!$K$1=""),"",TEST!$K$1)</f>
        <v/>
      </c>
      <c r="X32" s="3" t="str">
        <f>IF(OR(M32="",TEST!$F$1=""),"",TEST!$F$1)</f>
        <v/>
      </c>
    </row>
    <row r="33" spans="8:24" ht="18.75" customHeight="1" x14ac:dyDescent="0.25">
      <c r="H33" s="1">
        <v>28</v>
      </c>
      <c r="I33" s="2" t="str">
        <f>IF(TEST!Z34="X","",IF(TEST!AA34="OUI",TEST!E34&amp;IF(TEST!F34="",""," "&amp;TEST!F34),""))</f>
        <v/>
      </c>
      <c r="J33" s="1" t="str">
        <f t="shared" si="1"/>
        <v/>
      </c>
      <c r="K33" s="2" t="str">
        <f t="shared" si="0"/>
        <v/>
      </c>
      <c r="M33" s="2" t="str">
        <f t="shared" si="2"/>
        <v/>
      </c>
      <c r="N33" s="1">
        <v>28</v>
      </c>
      <c r="O33" s="2" t="str">
        <f>IF(TEST!E34="","",TEST!E34)</f>
        <v/>
      </c>
      <c r="P33" s="2" t="str">
        <f>IF(TEST!F34="","",TEST!F34)</f>
        <v/>
      </c>
      <c r="Q33" s="1" t="str">
        <f>IF(TEST!G34="","",TEST!G34)</f>
        <v/>
      </c>
      <c r="R33" s="3" t="str">
        <f>IF(TEST!H34="","",TEST!H34)</f>
        <v/>
      </c>
      <c r="S33" s="3" t="str">
        <f>IF(TEST!Y34="","",TEST!Y34)</f>
        <v/>
      </c>
      <c r="T33" s="3" t="str">
        <f>IF(TEST!V34="","",TEST!V34)</f>
        <v/>
      </c>
      <c r="U33" s="3" t="str">
        <f>IF(TEST!W34="","",TEST!W34)</f>
        <v/>
      </c>
      <c r="V33" s="3" t="str">
        <f>IF(TEST!X34="","",TEST!X34)</f>
        <v/>
      </c>
      <c r="W33" s="3" t="str">
        <f>IF(OR(M33="",TEST!$K$1=""),"",TEST!$K$1)</f>
        <v/>
      </c>
      <c r="X33" s="3" t="str">
        <f>IF(OR(M33="",TEST!$F$1=""),"",TEST!$F$1)</f>
        <v/>
      </c>
    </row>
    <row r="34" spans="8:24" ht="18.75" customHeight="1" x14ac:dyDescent="0.25">
      <c r="H34" s="1">
        <v>29</v>
      </c>
      <c r="I34" s="2" t="str">
        <f>IF(TEST!Z35="X","",IF(TEST!AA35="OUI",TEST!E35&amp;IF(TEST!F35="",""," "&amp;TEST!F35),""))</f>
        <v/>
      </c>
      <c r="J34" s="1" t="str">
        <f t="shared" si="1"/>
        <v/>
      </c>
      <c r="K34" s="2" t="str">
        <f t="shared" si="0"/>
        <v/>
      </c>
      <c r="M34" s="2" t="str">
        <f t="shared" si="2"/>
        <v/>
      </c>
      <c r="N34" s="1">
        <v>29</v>
      </c>
      <c r="O34" s="2" t="str">
        <f>IF(TEST!E35="","",TEST!E35)</f>
        <v/>
      </c>
      <c r="P34" s="2" t="str">
        <f>IF(TEST!F35="","",TEST!F35)</f>
        <v/>
      </c>
      <c r="Q34" s="1" t="str">
        <f>IF(TEST!G35="","",TEST!G35)</f>
        <v/>
      </c>
      <c r="R34" s="3" t="str">
        <f>IF(TEST!H35="","",TEST!H35)</f>
        <v/>
      </c>
      <c r="S34" s="3" t="str">
        <f>IF(TEST!Y35="","",TEST!Y35)</f>
        <v/>
      </c>
      <c r="T34" s="3" t="str">
        <f>IF(TEST!V35="","",TEST!V35)</f>
        <v/>
      </c>
      <c r="U34" s="3" t="str">
        <f>IF(TEST!W35="","",TEST!W35)</f>
        <v/>
      </c>
      <c r="V34" s="3" t="str">
        <f>IF(TEST!X35="","",TEST!X35)</f>
        <v/>
      </c>
      <c r="W34" s="3" t="str">
        <f>IF(OR(M34="",TEST!$K$1=""),"",TEST!$K$1)</f>
        <v/>
      </c>
      <c r="X34" s="3" t="str">
        <f>IF(OR(M34="",TEST!$F$1=""),"",TEST!$F$1)</f>
        <v/>
      </c>
    </row>
    <row r="35" spans="8:24" ht="18.75" customHeight="1" x14ac:dyDescent="0.25">
      <c r="H35" s="1">
        <v>30</v>
      </c>
      <c r="I35" s="2" t="str">
        <f>IF(TEST!Z36="X","",IF(TEST!AA36="OUI",TEST!E36&amp;IF(TEST!F36="",""," "&amp;TEST!F36),""))</f>
        <v/>
      </c>
      <c r="J35" s="1" t="str">
        <f t="shared" si="1"/>
        <v/>
      </c>
      <c r="K35" s="2" t="str">
        <f t="shared" si="0"/>
        <v/>
      </c>
      <c r="M35" s="2" t="str">
        <f t="shared" si="2"/>
        <v/>
      </c>
      <c r="N35" s="1">
        <v>30</v>
      </c>
      <c r="O35" s="2" t="str">
        <f>IF(TEST!E36="","",TEST!E36)</f>
        <v/>
      </c>
      <c r="P35" s="2" t="str">
        <f>IF(TEST!F36="","",TEST!F36)</f>
        <v/>
      </c>
      <c r="Q35" s="1" t="str">
        <f>IF(TEST!G36="","",TEST!G36)</f>
        <v/>
      </c>
      <c r="R35" s="3" t="str">
        <f>IF(TEST!H36="","",TEST!H36)</f>
        <v/>
      </c>
      <c r="S35" s="3" t="str">
        <f>IF(TEST!Y36="","",TEST!Y36)</f>
        <v/>
      </c>
      <c r="T35" s="3" t="str">
        <f>IF(TEST!V36="","",TEST!V36)</f>
        <v/>
      </c>
      <c r="U35" s="3" t="str">
        <f>IF(TEST!W36="","",TEST!W36)</f>
        <v/>
      </c>
      <c r="V35" s="3" t="str">
        <f>IF(TEST!X36="","",TEST!X36)</f>
        <v/>
      </c>
      <c r="W35" s="3" t="str">
        <f>IF(OR(M35="",TEST!$K$1=""),"",TEST!$K$1)</f>
        <v/>
      </c>
      <c r="X35" s="3" t="str">
        <f>IF(OR(M35="",TEST!$F$1=""),"",TEST!$F$1)</f>
        <v/>
      </c>
    </row>
    <row r="36" spans="8:24" ht="18.75" customHeight="1" x14ac:dyDescent="0.25"/>
    <row r="37" spans="8:24" ht="18.75" customHeight="1" x14ac:dyDescent="0.25"/>
    <row r="38" spans="8:24" ht="18.75" customHeight="1" x14ac:dyDescent="0.25"/>
    <row r="39" spans="8:24" ht="18.75" customHeight="1" x14ac:dyDescent="0.25"/>
    <row r="40" spans="8:24" ht="18.75" customHeight="1" x14ac:dyDescent="0.25"/>
    <row r="41" spans="8:24" ht="18.75" customHeight="1" x14ac:dyDescent="0.25"/>
    <row r="42" spans="8:24" ht="18.75" customHeight="1" x14ac:dyDescent="0.25"/>
    <row r="43" spans="8:24" ht="18.75" customHeight="1" x14ac:dyDescent="0.25"/>
    <row r="44" spans="8:24" ht="18.75" customHeight="1" x14ac:dyDescent="0.25"/>
    <row r="45" spans="8:24" ht="18.75" customHeight="1" x14ac:dyDescent="0.25"/>
    <row r="46" spans="8:24" ht="18.75" customHeight="1" x14ac:dyDescent="0.25"/>
    <row r="47" spans="8:24" ht="18.75" customHeight="1" x14ac:dyDescent="0.25"/>
    <row r="48" spans="8:24" ht="18.75" customHeight="1" x14ac:dyDescent="0.25"/>
    <row r="49" ht="18.75" customHeight="1" x14ac:dyDescent="0.25"/>
    <row r="50" ht="18.75" customHeight="1" x14ac:dyDescent="0.25"/>
    <row r="51" ht="18.75" customHeight="1" x14ac:dyDescent="0.25"/>
    <row r="52" ht="18.75" customHeight="1" x14ac:dyDescent="0.25"/>
    <row r="53" ht="18.75" customHeight="1" x14ac:dyDescent="0.25"/>
    <row r="54" ht="18.75" customHeight="1" x14ac:dyDescent="0.25"/>
    <row r="55" ht="18.75" customHeight="1" x14ac:dyDescent="0.25"/>
    <row r="56" ht="18.75" customHeight="1" x14ac:dyDescent="0.25"/>
    <row r="57" ht="18.75" customHeight="1" x14ac:dyDescent="0.25"/>
    <row r="58" ht="18.75" customHeight="1" x14ac:dyDescent="0.25"/>
    <row r="59" ht="18.75" customHeight="1" x14ac:dyDescent="0.25"/>
    <row r="60" ht="18.75" customHeight="1" x14ac:dyDescent="0.25"/>
    <row r="61" ht="18.75" customHeight="1" x14ac:dyDescent="0.25"/>
    <row r="62" ht="18.75" customHeight="1" x14ac:dyDescent="0.25"/>
    <row r="63" ht="18.75" customHeight="1" x14ac:dyDescent="0.25"/>
    <row r="64" ht="18.75" customHeight="1" x14ac:dyDescent="0.25"/>
    <row r="65" ht="18.75" customHeight="1" x14ac:dyDescent="0.25"/>
    <row r="66" ht="18.75" customHeight="1" x14ac:dyDescent="0.25"/>
    <row r="67" ht="18.75" customHeight="1" x14ac:dyDescent="0.25"/>
    <row r="68" ht="18.75" customHeight="1" x14ac:dyDescent="0.25"/>
    <row r="69" ht="18.75" customHeight="1" x14ac:dyDescent="0.25"/>
    <row r="70" ht="18.75" customHeight="1" x14ac:dyDescent="0.25"/>
    <row r="71" ht="18.75" customHeight="1" x14ac:dyDescent="0.25"/>
    <row r="72" ht="18.75" customHeight="1" x14ac:dyDescent="0.25"/>
    <row r="73" ht="18.75" customHeight="1" x14ac:dyDescent="0.25"/>
    <row r="74" ht="18.75" customHeight="1" x14ac:dyDescent="0.25"/>
    <row r="75" ht="18.75" customHeight="1" x14ac:dyDescent="0.25"/>
    <row r="76" ht="18.75" customHeight="1" x14ac:dyDescent="0.25"/>
    <row r="77" ht="18.75" customHeight="1" x14ac:dyDescent="0.25"/>
    <row r="78" ht="18.75" customHeight="1" x14ac:dyDescent="0.25"/>
    <row r="79" ht="18.75" customHeight="1" x14ac:dyDescent="0.25"/>
    <row r="80" ht="18.75" customHeight="1" x14ac:dyDescent="0.25"/>
    <row r="81" ht="18.75" customHeight="1" x14ac:dyDescent="0.25"/>
    <row r="82" ht="18.75" customHeight="1" x14ac:dyDescent="0.25"/>
    <row r="83" ht="18.75" customHeight="1" x14ac:dyDescent="0.25"/>
    <row r="84" ht="18.75" customHeight="1" x14ac:dyDescent="0.25"/>
    <row r="85" ht="18.75" customHeight="1" x14ac:dyDescent="0.25"/>
    <row r="86" ht="18.75" customHeight="1" x14ac:dyDescent="0.25"/>
    <row r="87" ht="18.75" customHeight="1" x14ac:dyDescent="0.25"/>
    <row r="88" ht="18.75" customHeight="1" x14ac:dyDescent="0.25"/>
    <row r="89" ht="18.75" customHeight="1" x14ac:dyDescent="0.25"/>
    <row r="90" ht="18.75" customHeight="1" x14ac:dyDescent="0.25"/>
    <row r="91" ht="18.75" customHeight="1" x14ac:dyDescent="0.25"/>
    <row r="92" ht="18.75" customHeight="1" x14ac:dyDescent="0.25"/>
    <row r="93" ht="18.75" customHeight="1" x14ac:dyDescent="0.25"/>
    <row r="94" ht="18.75" customHeight="1" x14ac:dyDescent="0.25"/>
    <row r="95" ht="18.75" customHeight="1" x14ac:dyDescent="0.25"/>
    <row r="96" ht="18.75" customHeight="1" x14ac:dyDescent="0.25"/>
    <row r="97" ht="18.75" customHeight="1" x14ac:dyDescent="0.25"/>
    <row r="98" ht="18.75" customHeight="1" x14ac:dyDescent="0.25"/>
    <row r="99" ht="18.75" customHeight="1" x14ac:dyDescent="0.25"/>
    <row r="100" ht="18.75" customHeight="1" x14ac:dyDescent="0.25"/>
    <row r="101" ht="18.75" customHeight="1" x14ac:dyDescent="0.25"/>
    <row r="102" ht="18.75" customHeight="1" x14ac:dyDescent="0.25"/>
    <row r="103" ht="18.75" customHeight="1" x14ac:dyDescent="0.25"/>
    <row r="104" ht="18.75" customHeight="1" x14ac:dyDescent="0.25"/>
    <row r="105" ht="18.75" customHeight="1" x14ac:dyDescent="0.25"/>
    <row r="106" ht="18.75" customHeight="1" x14ac:dyDescent="0.25"/>
    <row r="107" ht="18.75" customHeight="1" x14ac:dyDescent="0.25"/>
    <row r="108" ht="18.75" customHeight="1" x14ac:dyDescent="0.25"/>
    <row r="109" ht="18.75" customHeight="1" x14ac:dyDescent="0.25"/>
    <row r="110" ht="18.75" customHeight="1" x14ac:dyDescent="0.25"/>
    <row r="111" ht="18.75" customHeight="1" x14ac:dyDescent="0.25"/>
    <row r="112" ht="18.75" customHeight="1" x14ac:dyDescent="0.25"/>
    <row r="113" ht="18.75" customHeight="1" x14ac:dyDescent="0.25"/>
    <row r="114" ht="18.75" customHeight="1" x14ac:dyDescent="0.25"/>
    <row r="115" ht="18.75" customHeight="1" x14ac:dyDescent="0.25"/>
    <row r="116" ht="18.75" customHeight="1" x14ac:dyDescent="0.25"/>
    <row r="117" ht="18.75" customHeight="1" x14ac:dyDescent="0.25"/>
    <row r="118" ht="18.75" customHeight="1" x14ac:dyDescent="0.25"/>
    <row r="119" ht="18.75" customHeight="1" x14ac:dyDescent="0.25"/>
    <row r="120" ht="18.75" customHeight="1" x14ac:dyDescent="0.25"/>
    <row r="121" ht="18.75" customHeight="1" x14ac:dyDescent="0.25"/>
    <row r="122" ht="18.75" customHeight="1" x14ac:dyDescent="0.25"/>
    <row r="123" ht="18.75" customHeight="1" x14ac:dyDescent="0.25"/>
    <row r="124" ht="18.75" customHeight="1" x14ac:dyDescent="0.25"/>
    <row r="125" ht="18.75" customHeight="1" x14ac:dyDescent="0.25"/>
    <row r="126" ht="18.75" customHeight="1" x14ac:dyDescent="0.25"/>
    <row r="127" ht="18.75" customHeight="1" x14ac:dyDescent="0.25"/>
    <row r="128" ht="18.75" customHeight="1" x14ac:dyDescent="0.25"/>
    <row r="129" ht="18.75" customHeight="1" x14ac:dyDescent="0.25"/>
    <row r="130" ht="18.75" customHeight="1" x14ac:dyDescent="0.25"/>
    <row r="131" ht="18.75" customHeight="1" x14ac:dyDescent="0.25"/>
    <row r="132" ht="18.75" customHeight="1" x14ac:dyDescent="0.25"/>
    <row r="133" ht="18.75" customHeight="1" x14ac:dyDescent="0.25"/>
    <row r="134" ht="18.75" customHeight="1" x14ac:dyDescent="0.25"/>
    <row r="135" ht="18.75" customHeight="1" x14ac:dyDescent="0.25"/>
    <row r="136" ht="18.75" customHeight="1" x14ac:dyDescent="0.25"/>
    <row r="137" ht="18.75" customHeight="1" x14ac:dyDescent="0.25"/>
    <row r="138" ht="18.75" customHeight="1" x14ac:dyDescent="0.25"/>
    <row r="139" ht="18.75" customHeight="1" x14ac:dyDescent="0.25"/>
    <row r="140" ht="18.75" customHeight="1" x14ac:dyDescent="0.25"/>
    <row r="141" ht="18.75" customHeight="1" x14ac:dyDescent="0.25"/>
    <row r="142" ht="18.75" customHeight="1" x14ac:dyDescent="0.25"/>
    <row r="143" ht="18.75" customHeight="1" x14ac:dyDescent="0.25"/>
    <row r="144" ht="18.75" customHeight="1" x14ac:dyDescent="0.25"/>
    <row r="145" ht="18.75" customHeight="1" x14ac:dyDescent="0.25"/>
    <row r="146" ht="18.75" customHeight="1" x14ac:dyDescent="0.25"/>
    <row r="147" ht="18.75" customHeight="1" x14ac:dyDescent="0.25"/>
    <row r="148" ht="18.75" customHeight="1" x14ac:dyDescent="0.25"/>
    <row r="149" ht="18.75" customHeight="1" x14ac:dyDescent="0.25"/>
    <row r="150" ht="18.75" customHeight="1" x14ac:dyDescent="0.25"/>
    <row r="151" ht="18.75" customHeight="1" x14ac:dyDescent="0.25"/>
    <row r="152" ht="18.75" customHeight="1" x14ac:dyDescent="0.25"/>
    <row r="153" ht="18.75" customHeight="1" x14ac:dyDescent="0.25"/>
    <row r="154" ht="18.75" customHeight="1" x14ac:dyDescent="0.25"/>
    <row r="155" ht="18.75" customHeight="1" x14ac:dyDescent="0.25"/>
    <row r="156" ht="18.75" customHeight="1" x14ac:dyDescent="0.25"/>
    <row r="157" ht="18.75" customHeight="1" x14ac:dyDescent="0.25"/>
    <row r="158" ht="18.75" customHeight="1" x14ac:dyDescent="0.25"/>
    <row r="159" ht="18.75" customHeight="1" x14ac:dyDescent="0.25"/>
    <row r="160" ht="18.75" customHeight="1" x14ac:dyDescent="0.25"/>
    <row r="161" ht="18.75" customHeight="1" x14ac:dyDescent="0.25"/>
    <row r="162" ht="18.75" customHeight="1" x14ac:dyDescent="0.25"/>
    <row r="163" ht="18.75" customHeight="1" x14ac:dyDescent="0.25"/>
    <row r="164" ht="18.75" customHeight="1" x14ac:dyDescent="0.25"/>
    <row r="165" ht="18.75" customHeight="1" x14ac:dyDescent="0.25"/>
    <row r="166" ht="18.75" customHeight="1" x14ac:dyDescent="0.25"/>
    <row r="167" ht="18.75" customHeight="1" x14ac:dyDescent="0.25"/>
    <row r="168" ht="18.75" customHeight="1" x14ac:dyDescent="0.25"/>
    <row r="169" ht="18.75" customHeight="1" x14ac:dyDescent="0.25"/>
    <row r="170" ht="18.75" customHeight="1" x14ac:dyDescent="0.25"/>
    <row r="171" ht="18.75" customHeight="1" x14ac:dyDescent="0.25"/>
    <row r="172" ht="18.75" customHeight="1" x14ac:dyDescent="0.25"/>
    <row r="173" ht="18.75" customHeight="1" x14ac:dyDescent="0.25"/>
    <row r="174" ht="18.75" customHeight="1" x14ac:dyDescent="0.25"/>
    <row r="175" ht="18.75" customHeight="1" x14ac:dyDescent="0.25"/>
    <row r="176" ht="18.75" customHeight="1" x14ac:dyDescent="0.25"/>
    <row r="177" ht="18.75" customHeight="1" x14ac:dyDescent="0.25"/>
    <row r="178" ht="18.75" customHeight="1" x14ac:dyDescent="0.25"/>
    <row r="179" ht="18.75" customHeight="1" x14ac:dyDescent="0.25"/>
    <row r="180" ht="18.75" customHeight="1" x14ac:dyDescent="0.25"/>
    <row r="181" ht="18.75" customHeight="1" x14ac:dyDescent="0.25"/>
    <row r="182" ht="18.75" customHeight="1" x14ac:dyDescent="0.25"/>
    <row r="183" ht="18.75" customHeight="1" x14ac:dyDescent="0.25"/>
    <row r="184" ht="18.75" customHeight="1" x14ac:dyDescent="0.25"/>
    <row r="185" ht="18.75" customHeight="1" x14ac:dyDescent="0.25"/>
    <row r="186" ht="18.75" customHeight="1" x14ac:dyDescent="0.25"/>
    <row r="187" ht="18.75" customHeight="1" x14ac:dyDescent="0.25"/>
    <row r="188" ht="18.75" customHeight="1" x14ac:dyDescent="0.25"/>
    <row r="189" ht="18.75" customHeight="1" x14ac:dyDescent="0.25"/>
    <row r="190" ht="18.75" customHeight="1" x14ac:dyDescent="0.25"/>
    <row r="191" ht="18.75" customHeight="1" x14ac:dyDescent="0.25"/>
    <row r="192" ht="18.75" customHeight="1" x14ac:dyDescent="0.25"/>
    <row r="193" ht="18.75" customHeight="1" x14ac:dyDescent="0.25"/>
    <row r="194" ht="18.75" customHeight="1" x14ac:dyDescent="0.25"/>
    <row r="195" ht="18.75" customHeight="1" x14ac:dyDescent="0.25"/>
    <row r="196" ht="18.75" customHeight="1" x14ac:dyDescent="0.25"/>
    <row r="197" ht="18.75" customHeight="1" x14ac:dyDescent="0.25"/>
    <row r="198" ht="18.75" customHeight="1" x14ac:dyDescent="0.25"/>
    <row r="199" ht="18.75" customHeight="1" x14ac:dyDescent="0.25"/>
    <row r="200" ht="18.75" customHeight="1" x14ac:dyDescent="0.25"/>
    <row r="201" ht="18.75" customHeight="1" x14ac:dyDescent="0.25"/>
    <row r="202" ht="18.75" customHeight="1" x14ac:dyDescent="0.25"/>
    <row r="203" ht="18.75" customHeight="1" x14ac:dyDescent="0.25"/>
    <row r="204" ht="18.75" customHeight="1" x14ac:dyDescent="0.25"/>
    <row r="205" ht="18.75" customHeight="1" x14ac:dyDescent="0.25"/>
    <row r="206" ht="18.75" customHeight="1" x14ac:dyDescent="0.25"/>
    <row r="207" ht="18.75" customHeight="1" x14ac:dyDescent="0.25"/>
    <row r="208" ht="18.75" customHeight="1" x14ac:dyDescent="0.25"/>
    <row r="209" ht="18.75" customHeight="1" x14ac:dyDescent="0.25"/>
    <row r="210" ht="18.75" customHeight="1" x14ac:dyDescent="0.25"/>
    <row r="211" ht="18.75" customHeight="1" x14ac:dyDescent="0.25"/>
    <row r="212" ht="18.75" customHeight="1" x14ac:dyDescent="0.25"/>
    <row r="213" ht="18.75" customHeight="1" x14ac:dyDescent="0.25"/>
    <row r="214" ht="18.75" customHeight="1" x14ac:dyDescent="0.25"/>
    <row r="215" ht="18.75" customHeight="1" x14ac:dyDescent="0.25"/>
    <row r="216" ht="18.75" customHeight="1" x14ac:dyDescent="0.25"/>
    <row r="217" ht="18.75" customHeight="1" x14ac:dyDescent="0.25"/>
    <row r="218" ht="18.75" customHeight="1" x14ac:dyDescent="0.25"/>
    <row r="219" ht="18.75" customHeight="1" x14ac:dyDescent="0.25"/>
    <row r="220" ht="18.75" customHeight="1" x14ac:dyDescent="0.25"/>
    <row r="221" ht="18.75" customHeight="1" x14ac:dyDescent="0.25"/>
    <row r="222" ht="18.75" customHeight="1" x14ac:dyDescent="0.25"/>
    <row r="223" ht="18.75" customHeight="1" x14ac:dyDescent="0.25"/>
    <row r="224" ht="18.75" customHeight="1" x14ac:dyDescent="0.25"/>
    <row r="225" ht="18.75" customHeight="1" x14ac:dyDescent="0.25"/>
    <row r="226" ht="18.75" customHeight="1" x14ac:dyDescent="0.25"/>
    <row r="227" ht="18.75" customHeight="1" x14ac:dyDescent="0.25"/>
    <row r="228" ht="18.75" customHeight="1" x14ac:dyDescent="0.25"/>
    <row r="229" ht="18.75" customHeight="1" x14ac:dyDescent="0.25"/>
    <row r="230" ht="18.75" customHeight="1" x14ac:dyDescent="0.25"/>
    <row r="231" ht="18.75" customHeight="1" x14ac:dyDescent="0.25"/>
    <row r="232" ht="18.75" customHeight="1" x14ac:dyDescent="0.25"/>
    <row r="233" ht="18.75" customHeight="1" x14ac:dyDescent="0.25"/>
    <row r="234" ht="18.75" customHeight="1" x14ac:dyDescent="0.25"/>
    <row r="235" ht="18.75" customHeight="1" x14ac:dyDescent="0.25"/>
    <row r="236" ht="18.75" customHeight="1" x14ac:dyDescent="0.25"/>
    <row r="237" ht="18.75" customHeight="1" x14ac:dyDescent="0.25"/>
    <row r="238" ht="18.75" customHeight="1" x14ac:dyDescent="0.25"/>
    <row r="239" ht="18.75" customHeight="1" x14ac:dyDescent="0.25"/>
    <row r="240" ht="18.75" customHeight="1" x14ac:dyDescent="0.25"/>
    <row r="241" ht="18.75" customHeight="1" x14ac:dyDescent="0.25"/>
    <row r="242" ht="18.75" customHeight="1" x14ac:dyDescent="0.25"/>
    <row r="243" ht="18.75" customHeight="1" x14ac:dyDescent="0.25"/>
    <row r="244" ht="18.75" customHeight="1" x14ac:dyDescent="0.25"/>
    <row r="245" ht="18.75" customHeight="1" x14ac:dyDescent="0.25"/>
    <row r="246" ht="18.75" customHeight="1" x14ac:dyDescent="0.25"/>
    <row r="247" ht="18.75" customHeight="1" x14ac:dyDescent="0.25"/>
    <row r="248" ht="18.75" customHeight="1" x14ac:dyDescent="0.25"/>
    <row r="249" ht="18.75" customHeight="1" x14ac:dyDescent="0.25"/>
    <row r="250" ht="18.75" customHeight="1" x14ac:dyDescent="0.25"/>
    <row r="251" ht="18.75" customHeight="1" x14ac:dyDescent="0.25"/>
    <row r="252" ht="18.75" customHeight="1" x14ac:dyDescent="0.25"/>
    <row r="253" ht="18.75" customHeight="1" x14ac:dyDescent="0.25"/>
    <row r="254" ht="18.75" customHeight="1" x14ac:dyDescent="0.25"/>
    <row r="255" ht="18.75" customHeight="1" x14ac:dyDescent="0.25"/>
    <row r="256" ht="18.75" customHeight="1" x14ac:dyDescent="0.25"/>
    <row r="257" ht="18.75" customHeight="1" x14ac:dyDescent="0.25"/>
    <row r="258" ht="18.75" customHeight="1" x14ac:dyDescent="0.25"/>
    <row r="259" ht="18.75" customHeight="1" x14ac:dyDescent="0.25"/>
    <row r="260" ht="18.75" customHeight="1" x14ac:dyDescent="0.25"/>
    <row r="261" ht="18.75" customHeight="1" x14ac:dyDescent="0.25"/>
    <row r="262" ht="18.75" customHeight="1" x14ac:dyDescent="0.25"/>
    <row r="263" ht="18.75" customHeight="1" x14ac:dyDescent="0.25"/>
    <row r="264" ht="18.75" customHeight="1" x14ac:dyDescent="0.25"/>
    <row r="265" ht="18.75" customHeight="1" x14ac:dyDescent="0.25"/>
    <row r="266" ht="18.75" customHeight="1" x14ac:dyDescent="0.25"/>
    <row r="267" ht="18.75" customHeight="1" x14ac:dyDescent="0.25"/>
    <row r="268" ht="18.75" customHeight="1" x14ac:dyDescent="0.25"/>
    <row r="269" ht="18.75" customHeight="1" x14ac:dyDescent="0.25"/>
    <row r="270" ht="18.75" customHeight="1" x14ac:dyDescent="0.25"/>
    <row r="271" ht="18.75" customHeight="1" x14ac:dyDescent="0.25"/>
    <row r="272" ht="18.75" customHeight="1" x14ac:dyDescent="0.25"/>
    <row r="273" ht="18.75" customHeight="1" x14ac:dyDescent="0.25"/>
    <row r="274" ht="18.75" customHeight="1" x14ac:dyDescent="0.25"/>
    <row r="275" ht="18.75" customHeight="1" x14ac:dyDescent="0.25"/>
    <row r="276" ht="18.75" customHeight="1" x14ac:dyDescent="0.25"/>
    <row r="277" ht="18.75" customHeight="1" x14ac:dyDescent="0.25"/>
    <row r="278" ht="18.75" customHeight="1" x14ac:dyDescent="0.25"/>
    <row r="279" ht="18.75" customHeight="1" x14ac:dyDescent="0.25"/>
    <row r="280" ht="18.75" customHeight="1" x14ac:dyDescent="0.25"/>
    <row r="281" ht="18.75" customHeight="1" x14ac:dyDescent="0.25"/>
    <row r="282" ht="18.75" customHeight="1" x14ac:dyDescent="0.25"/>
    <row r="283" ht="18.75" customHeight="1" x14ac:dyDescent="0.25"/>
    <row r="284" ht="18.75" customHeight="1" x14ac:dyDescent="0.25"/>
    <row r="285" ht="18.75" customHeight="1" x14ac:dyDescent="0.25"/>
    <row r="286" ht="18.75" customHeight="1" x14ac:dyDescent="0.25"/>
    <row r="287" ht="18.75" customHeight="1" x14ac:dyDescent="0.25"/>
    <row r="288" ht="18.75" customHeight="1" x14ac:dyDescent="0.25"/>
    <row r="289" ht="18.75" customHeight="1" x14ac:dyDescent="0.25"/>
    <row r="290" ht="18.75" customHeight="1" x14ac:dyDescent="0.25"/>
    <row r="291" ht="18.75" customHeight="1" x14ac:dyDescent="0.25"/>
    <row r="292" ht="18.75" customHeight="1" x14ac:dyDescent="0.25"/>
    <row r="293" ht="18.75" customHeight="1" x14ac:dyDescent="0.25"/>
    <row r="294" ht="18.75" customHeight="1" x14ac:dyDescent="0.25"/>
    <row r="295" ht="18.75" customHeight="1" x14ac:dyDescent="0.25"/>
    <row r="296" ht="18.75" customHeight="1" x14ac:dyDescent="0.25"/>
    <row r="297" ht="18.75" customHeight="1" x14ac:dyDescent="0.25"/>
    <row r="298" ht="18.75" customHeight="1" x14ac:dyDescent="0.25"/>
    <row r="299" ht="18.75" customHeight="1" x14ac:dyDescent="0.25"/>
    <row r="300" ht="18.75" customHeight="1" x14ac:dyDescent="0.25"/>
    <row r="301" ht="18.75" customHeight="1" x14ac:dyDescent="0.25"/>
    <row r="302" ht="18.75" customHeight="1" x14ac:dyDescent="0.25"/>
  </sheetData>
  <mergeCells count="1">
    <mergeCell ref="A1:A9"/>
  </mergeCells>
  <hyperlinks>
    <hyperlink ref="A1:A7" location="ACCUEIL!A1" tooltip="ACCUEIL" display="ACCUEIL"/>
  </hyperlinks>
  <pageMargins left="0.19685039370078741" right="0.19685039370078741" top="0.19685039370078741" bottom="0.19685039370078741" header="0" footer="0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2</vt:i4>
      </vt:variant>
    </vt:vector>
  </HeadingPairs>
  <TitlesOfParts>
    <vt:vector size="6" baseType="lpstr">
      <vt:lpstr>ACCUEIL</vt:lpstr>
      <vt:lpstr>TEST</vt:lpstr>
      <vt:lpstr>IMPRIMER</vt:lpstr>
      <vt:lpstr>BASE</vt:lpstr>
      <vt:lpstr>IMPRIMER!Zone_d_impression</vt:lpstr>
      <vt:lpstr>TEST!Zone_d_impression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LOLO</dc:creator>
  <cp:lastModifiedBy>Laurent PRUNIER</cp:lastModifiedBy>
  <cp:lastPrinted>2018-09-23T12:17:10Z</cp:lastPrinted>
  <dcterms:created xsi:type="dcterms:W3CDTF">2017-12-27T12:55:22Z</dcterms:created>
  <dcterms:modified xsi:type="dcterms:W3CDTF">2018-09-24T19:24:18Z</dcterms:modified>
</cp:coreProperties>
</file>