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056" windowWidth="15480" windowHeight="11640" tabRatio="500" activeTab="1"/>
  </bookViews>
  <sheets>
    <sheet name="Liste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</sheets>
  <definedNames>
    <definedName name="_xlnm.Print_Area" localSheetId="1">'01'!$A$1:$J$50</definedName>
    <definedName name="_xlnm.Print_Area" localSheetId="2">'02'!$A$1:$J$46</definedName>
    <definedName name="_xlnm.Print_Area" localSheetId="3">'03'!$A$1:$J$46</definedName>
    <definedName name="_xlnm.Print_Area" localSheetId="4">'04'!$A$1:$J$46</definedName>
    <definedName name="_xlnm.Print_Area" localSheetId="5">'05'!$A$1:$J$46</definedName>
    <definedName name="_xlnm.Print_Area" localSheetId="6">'06'!$A$1:$J$46</definedName>
    <definedName name="_xlnm.Print_Area" localSheetId="7">'07'!$A$1:$J$46</definedName>
    <definedName name="_xlnm.Print_Area" localSheetId="8">'08'!$A$1:$J$46</definedName>
    <definedName name="_xlnm.Print_Area" localSheetId="9">'09'!$A$1:$J$46</definedName>
    <definedName name="_xlnm.Print_Area" localSheetId="10">'10'!$A$1:$J$46</definedName>
    <definedName name="_xlnm.Print_Area" localSheetId="11">'11'!$A$1:$J$46</definedName>
    <definedName name="_xlnm.Print_Area" localSheetId="12">'12'!$A$1:$J$46</definedName>
    <definedName name="_xlnm.Print_Area" localSheetId="13">'13'!$A$1:$J$46</definedName>
    <definedName name="_xlnm.Print_Area" localSheetId="14">'14'!$A$1:$J$46</definedName>
    <definedName name="_xlnm.Print_Area" localSheetId="15">'15'!$A$1:$J$46</definedName>
    <definedName name="_xlnm.Print_Area" localSheetId="16">'16'!$A$1:$J$46</definedName>
    <definedName name="_xlnm.Print_Area" localSheetId="17">'17'!$A$1:$J$46</definedName>
    <definedName name="_xlnm.Print_Area" localSheetId="18">'18'!$A$1:$J$46</definedName>
    <definedName name="_xlnm.Print_Area" localSheetId="19">'19'!$A$1:$J$46</definedName>
    <definedName name="_xlnm.Print_Area" localSheetId="20">'20'!$A$1:$J$46</definedName>
  </definedNames>
  <calcPr fullCalcOnLoad="1"/>
</workbook>
</file>

<file path=xl/sharedStrings.xml><?xml version="1.0" encoding="utf-8"?>
<sst xmlns="http://schemas.openxmlformats.org/spreadsheetml/2006/main" count="1714" uniqueCount="96">
  <si>
    <t>• Identifier les caractéristiques et les contraintes cinématiques liées au système et son environnement.</t>
  </si>
  <si>
    <t>Observations:</t>
  </si>
  <si>
    <t xml:space="preserve">NOM du correcteur: </t>
  </si>
  <si>
    <t>Note Proposée</t>
  </si>
  <si>
    <t>Le système est correctement identifié.</t>
  </si>
  <si>
    <t>Les différentes fonctions sont identifiées : (fonction globale.….)</t>
  </si>
  <si>
    <t>Les données d’entrée, de sortie et de contrôle sont identifiées.</t>
  </si>
  <si>
    <t>Les paramètres de fonctionnement sont clairement identifiés.</t>
  </si>
  <si>
    <t>Les solutions technologiques sont identifiées suivant les normes en vigueur.</t>
  </si>
  <si>
    <t>Retour Liste</t>
  </si>
  <si>
    <r>
      <t>E1</t>
    </r>
    <r>
      <rPr>
        <sz val="10"/>
        <rFont val="Verdana"/>
        <family val="0"/>
      </rPr>
      <t xml:space="preserve"> – Épreuve scientifique et technique, Sous-épreuve </t>
    </r>
    <r>
      <rPr>
        <b/>
        <sz val="10"/>
        <rFont val="Verdana"/>
        <family val="0"/>
      </rPr>
      <t>E11</t>
    </r>
    <r>
      <rPr>
        <sz val="10"/>
        <rFont val="Verdana"/>
        <family val="0"/>
      </rPr>
      <t xml:space="preserve"> : Analyse d’un système technique</t>
    </r>
  </si>
  <si>
    <t>Les différents plans, croquis, schémas, sont correctement lus et décodés.</t>
  </si>
  <si>
    <t>Les régles de sauvegarde des données et informations sont décrites</t>
  </si>
  <si>
    <t xml:space="preserve">Date : </t>
  </si>
  <si>
    <t>Sujet N°:</t>
  </si>
  <si>
    <t>• Identifier les liaisons électriques et fluidiques,</t>
  </si>
  <si>
    <t>• Identifier les efforts et les contraintes qui s'appliquent aux éléments du système et de son environnement,</t>
  </si>
  <si>
    <t xml:space="preserve"> --</t>
  </si>
  <si>
    <t xml:space="preserve"> -</t>
  </si>
  <si>
    <t xml:space="preserve"> +</t>
  </si>
  <si>
    <t xml:space="preserve"> ++</t>
  </si>
  <si>
    <t>Les résultats sont analysés.</t>
  </si>
  <si>
    <t>Baccalauréat Professionnel Académie</t>
  </si>
  <si>
    <t>RÉPARATION DES CARROSSERIES</t>
  </si>
  <si>
    <t>Fiche d'évaluation U11</t>
  </si>
  <si>
    <t>Établissement / Ville</t>
  </si>
  <si>
    <t>Nom de l'établissement:</t>
  </si>
  <si>
    <t>Nom du correcteur(s):</t>
  </si>
  <si>
    <t>Académie</t>
  </si>
  <si>
    <t>Session:</t>
  </si>
  <si>
    <t>Session:</t>
  </si>
  <si>
    <t>Identifier les liaisons électriques et fluidiques, les procédures de sauvegarde des informations et des données.</t>
  </si>
  <si>
    <t>La sous-épreuve a pour objet de valider tout ou partie de la compétence suivante du référentiel :</t>
  </si>
  <si>
    <t>C2.2 : Analyser les systèmes mis en oeuvre.</t>
  </si>
  <si>
    <t>• Décoder l'ensemble des documents concernant le système,</t>
  </si>
  <si>
    <t>• Réaliser l'analyse fonctionnelle des systèmes,</t>
  </si>
  <si>
    <t>• Réaliser l'analyse structurelle des systèmes,</t>
  </si>
  <si>
    <t>Les chaînes d’information et d’énergie sont identifiées.</t>
  </si>
  <si>
    <t>Les hypothèses sont judicieuses et clairement définies.</t>
  </si>
  <si>
    <t>Les représentations graphiques sont adaptées.</t>
  </si>
  <si>
    <t>Compétence non maitrisée</t>
  </si>
  <si>
    <t>Demande d'aide auprès de l'examinateur (non justifiée, avec un maximum de -4pts)</t>
  </si>
  <si>
    <t>Compétence totalement maitrisée</t>
  </si>
  <si>
    <t>Compétence partiellement maitrisée</t>
  </si>
  <si>
    <t>Compétence insuffisamment maitrisée</t>
  </si>
  <si>
    <t>Nombre d'intervention</t>
  </si>
  <si>
    <t>Décoder l'ensemble des documents concernant le système.</t>
  </si>
  <si>
    <t>Réaliser l'analyse fonctionnelle des systèmes.</t>
  </si>
  <si>
    <t>Réaliser l'analyse structurelle des systèmes.</t>
  </si>
  <si>
    <t>Les différents éclatés, perspectives sont décodés et analysés.</t>
  </si>
  <si>
    <t>Toutes les informations nécessaires sont extraites.</t>
  </si>
  <si>
    <t>Académie</t>
  </si>
  <si>
    <t>Positionnement</t>
  </si>
  <si>
    <t>Barème / pts</t>
  </si>
  <si>
    <t>Identifier les efforts et contraintes qui s'appliquent aux éléments du système et de son environnement.</t>
  </si>
  <si>
    <t>Identifier les caractéristiques et contraintes cinématiques liées au système et son environnement.</t>
  </si>
  <si>
    <t>Les représentations graphiques sont adaptées.</t>
  </si>
  <si>
    <t>NOTE TOTALE</t>
  </si>
  <si>
    <t>Colonne nécessaire au calcul automatique</t>
  </si>
  <si>
    <t>caractère</t>
  </si>
  <si>
    <t>x</t>
  </si>
  <si>
    <t>points</t>
  </si>
  <si>
    <t>sur</t>
  </si>
  <si>
    <t>Compétences</t>
  </si>
  <si>
    <t>Résultats attendus:</t>
  </si>
  <si>
    <t>TOTAL / Compétences</t>
  </si>
  <si>
    <t>NOM / Prénom :</t>
  </si>
  <si>
    <t>NOTE  BAC PRO Réparation des Carrosseries</t>
  </si>
  <si>
    <t>U11</t>
  </si>
  <si>
    <t>N° Sujet</t>
  </si>
  <si>
    <t>Date</t>
  </si>
  <si>
    <t>Décoder l'ensemble des documents concernant le système.</t>
  </si>
  <si>
    <t>Réaliser l'analyse fonctionnelle des systèmes.</t>
  </si>
  <si>
    <t>Réaliser l'analyse structurelle des systèmes.</t>
  </si>
  <si>
    <t>Identifier les liaisons électriques et fluidiques, les procédures de sauvegarde des informations et des données.</t>
  </si>
  <si>
    <t>Identifier les efforts et contraintes qui s'appliquent aux éléments du système et de son environnement.</t>
  </si>
  <si>
    <t>Identifier les caractéristiques et contraintes cinématiques liées au système et son environnement.</t>
  </si>
  <si>
    <t>Sous-épreuve E11 : Analyse d’un système technique</t>
  </si>
  <si>
    <t>Compétence totalement maitrisée</t>
  </si>
  <si>
    <t>Compétence partiellement maitrisée</t>
  </si>
  <si>
    <t>Compétence insuffisamment maitrisée</t>
  </si>
  <si>
    <t>Compétence non maitrisée</t>
  </si>
  <si>
    <t xml:space="preserve">Baccalauréat Professionnel </t>
  </si>
  <si>
    <t>Les différents plans, croquis, schémas, sont correctement lus et décodés.</t>
  </si>
  <si>
    <t>Les différents éclatés, perspectives sont décodés et analysés.</t>
  </si>
  <si>
    <t>Toutes les informations nécessaires sont extraites.</t>
  </si>
  <si>
    <t>Le système est correctement identifié.</t>
  </si>
  <si>
    <t>Les différentes fonctions sont identifiées : (fonction globale.….)</t>
  </si>
  <si>
    <t>Les données d’entrée, de sortie et de contrôle sont identifiées.</t>
  </si>
  <si>
    <t>Les paramètres de fonctionnement sont clairement identifiés.</t>
  </si>
  <si>
    <t>Les solutions technologiques sont identifiées suivant les normes en vigueur.</t>
  </si>
  <si>
    <t>Note Proposée</t>
  </si>
  <si>
    <t>FICHE D'EVALUATION  en Contrôle en Cours de Formation</t>
  </si>
  <si>
    <r>
      <t>E1</t>
    </r>
    <r>
      <rPr>
        <sz val="10"/>
        <rFont val="Verdana"/>
        <family val="0"/>
      </rPr>
      <t xml:space="preserve"> – </t>
    </r>
    <r>
      <rPr>
        <b/>
        <sz val="10"/>
        <rFont val="Verdana"/>
        <family val="2"/>
      </rPr>
      <t>Épreuve scientifique et technique</t>
    </r>
  </si>
  <si>
    <t xml:space="preserve">      </t>
  </si>
  <si>
    <t xml:space="preserve">Désignation du système support d'évaluation    
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</si>
</sst>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00"/>
    <numFmt numFmtId="173" formatCode="0.0"/>
  </numFmts>
  <fonts count="6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1"/>
      <name val="Verdana"/>
      <family val="0"/>
    </font>
    <font>
      <u val="single"/>
      <sz val="10"/>
      <name val="Verdana"/>
      <family val="0"/>
    </font>
    <font>
      <u val="single"/>
      <sz val="8"/>
      <name val="Verdana"/>
      <family val="0"/>
    </font>
    <font>
      <sz val="9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sz val="6"/>
      <name val="Arial"/>
      <family val="0"/>
    </font>
    <font>
      <sz val="10"/>
      <name val="Arial"/>
      <family val="0"/>
    </font>
    <font>
      <b/>
      <u val="single"/>
      <sz val="12"/>
      <name val="Arial"/>
      <family val="0"/>
    </font>
    <font>
      <b/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6"/>
      <name val="Arial"/>
      <family val="0"/>
    </font>
    <font>
      <sz val="8"/>
      <name val="Arial"/>
      <family val="0"/>
    </font>
    <font>
      <b/>
      <sz val="18"/>
      <name val="Verdana"/>
      <family val="0"/>
    </font>
    <font>
      <sz val="12"/>
      <name val="Arial"/>
      <family val="0"/>
    </font>
    <font>
      <u val="single"/>
      <sz val="9"/>
      <name val="Arial"/>
      <family val="0"/>
    </font>
    <font>
      <b/>
      <sz val="9"/>
      <name val="Arial"/>
      <family val="0"/>
    </font>
    <font>
      <sz val="12"/>
      <name val="Verdana"/>
      <family val="0"/>
    </font>
    <font>
      <b/>
      <u val="single"/>
      <sz val="12"/>
      <name val="Verdana"/>
      <family val="0"/>
    </font>
    <font>
      <b/>
      <sz val="18"/>
      <name val="Arial"/>
      <family val="0"/>
    </font>
    <font>
      <u val="single"/>
      <sz val="12"/>
      <name val="Arial"/>
      <family val="0"/>
    </font>
    <font>
      <sz val="6"/>
      <name val="Verdana"/>
      <family val="0"/>
    </font>
    <font>
      <b/>
      <sz val="14"/>
      <name val="Arial"/>
      <family val="2"/>
    </font>
    <font>
      <b/>
      <sz val="6"/>
      <name val="Verdana"/>
      <family val="2"/>
    </font>
    <font>
      <b/>
      <u val="single"/>
      <sz val="10"/>
      <name val="Verdan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0" borderId="0" applyNumberFormat="0" applyBorder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307">
    <xf numFmtId="0" fontId="0" fillId="0" borderId="0" xfId="0" applyAlignment="1">
      <alignment/>
    </xf>
    <xf numFmtId="9" fontId="12" fillId="0" borderId="10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34" borderId="13" xfId="0" applyFont="1" applyFill="1" applyBorder="1" applyAlignment="1">
      <alignment horizontal="center" vertical="center"/>
    </xf>
    <xf numFmtId="9" fontId="12" fillId="0" borderId="14" xfId="0" applyNumberFormat="1" applyFont="1" applyFill="1" applyBorder="1" applyAlignment="1">
      <alignment horizontal="center" vertical="center"/>
    </xf>
    <xf numFmtId="0" fontId="10" fillId="35" borderId="15" xfId="0" applyNumberFormat="1" applyFont="1" applyFill="1" applyBorder="1" applyAlignment="1">
      <alignment horizontal="center" vertical="center"/>
    </xf>
    <xf numFmtId="0" fontId="10" fillId="35" borderId="16" xfId="0" applyNumberFormat="1" applyFont="1" applyFill="1" applyBorder="1" applyAlignment="1">
      <alignment horizontal="center" vertical="center"/>
    </xf>
    <xf numFmtId="0" fontId="10" fillId="35" borderId="17" xfId="0" applyNumberFormat="1" applyFont="1" applyFill="1" applyBorder="1" applyAlignment="1">
      <alignment horizontal="center" vertical="center"/>
    </xf>
    <xf numFmtId="0" fontId="10" fillId="35" borderId="18" xfId="0" applyNumberFormat="1" applyFont="1" applyFill="1" applyBorder="1" applyAlignment="1">
      <alignment horizontal="center" vertical="center"/>
    </xf>
    <xf numFmtId="0" fontId="10" fillId="35" borderId="19" xfId="0" applyNumberFormat="1" applyFont="1" applyFill="1" applyBorder="1" applyAlignment="1">
      <alignment horizontal="center" vertical="center"/>
    </xf>
    <xf numFmtId="0" fontId="10" fillId="35" borderId="20" xfId="0" applyNumberFormat="1" applyFont="1" applyFill="1" applyBorder="1" applyAlignment="1">
      <alignment horizontal="center" vertical="center"/>
    </xf>
    <xf numFmtId="0" fontId="19" fillId="0" borderId="21" xfId="0" applyFont="1" applyBorder="1" applyAlignment="1">
      <alignment horizontal="left" vertical="center" wrapText="1"/>
    </xf>
    <xf numFmtId="9" fontId="21" fillId="33" borderId="22" xfId="0" applyNumberFormat="1" applyFont="1" applyFill="1" applyBorder="1" applyAlignment="1">
      <alignment horizontal="center" vertical="center"/>
    </xf>
    <xf numFmtId="9" fontId="21" fillId="33" borderId="23" xfId="0" applyNumberFormat="1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6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6" fillId="34" borderId="37" xfId="45" applyFill="1" applyBorder="1" applyAlignment="1" applyProtection="1">
      <alignment horizontal="center" vertical="center" wrapText="1"/>
      <protection/>
    </xf>
    <xf numFmtId="0" fontId="16" fillId="34" borderId="38" xfId="45" applyFill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2" fontId="11" fillId="0" borderId="24" xfId="0" applyNumberFormat="1" applyFont="1" applyBorder="1" applyAlignment="1">
      <alignment horizontal="center" vertical="center"/>
    </xf>
    <xf numFmtId="2" fontId="21" fillId="0" borderId="0" xfId="0" applyNumberFormat="1" applyFont="1" applyAlignment="1">
      <alignment horizontal="center"/>
    </xf>
    <xf numFmtId="0" fontId="11" fillId="0" borderId="24" xfId="0" applyNumberFormat="1" applyFont="1" applyBorder="1" applyAlignment="1">
      <alignment horizontal="center" vertical="center"/>
    </xf>
    <xf numFmtId="15" fontId="1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center"/>
    </xf>
    <xf numFmtId="173" fontId="1" fillId="0" borderId="3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2" fillId="0" borderId="39" xfId="0" applyFont="1" applyBorder="1" applyAlignment="1">
      <alignment horizontal="right" vertical="center"/>
    </xf>
    <xf numFmtId="0" fontId="23" fillId="0" borderId="40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6" fillId="0" borderId="0" xfId="45" applyAlignment="1" applyProtection="1">
      <alignment vertical="center"/>
      <protection/>
    </xf>
    <xf numFmtId="0" fontId="11" fillId="33" borderId="2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3" fillId="36" borderId="42" xfId="0" applyFont="1" applyFill="1" applyBorder="1" applyAlignment="1" applyProtection="1">
      <alignment horizontal="center" vertical="center"/>
      <protection locked="0"/>
    </xf>
    <xf numFmtId="0" fontId="13" fillId="36" borderId="43" xfId="0" applyFont="1" applyFill="1" applyBorder="1" applyAlignment="1" applyProtection="1">
      <alignment horizontal="center" vertical="center"/>
      <protection locked="0"/>
    </xf>
    <xf numFmtId="0" fontId="13" fillId="36" borderId="44" xfId="0" applyFont="1" applyFill="1" applyBorder="1" applyAlignment="1" applyProtection="1">
      <alignment horizontal="center" vertical="center"/>
      <protection locked="0"/>
    </xf>
    <xf numFmtId="0" fontId="13" fillId="36" borderId="41" xfId="0" applyFont="1" applyFill="1" applyBorder="1" applyAlignment="1" applyProtection="1">
      <alignment horizontal="center" vertical="center"/>
      <protection locked="0"/>
    </xf>
    <xf numFmtId="0" fontId="13" fillId="36" borderId="45" xfId="0" applyFont="1" applyFill="1" applyBorder="1" applyAlignment="1" applyProtection="1">
      <alignment horizontal="center" vertical="center"/>
      <protection locked="0"/>
    </xf>
    <xf numFmtId="0" fontId="13" fillId="36" borderId="39" xfId="0" applyFont="1" applyFill="1" applyBorder="1" applyAlignment="1" applyProtection="1">
      <alignment horizontal="center" vertical="center"/>
      <protection locked="0"/>
    </xf>
    <xf numFmtId="0" fontId="13" fillId="36" borderId="11" xfId="0" applyFont="1" applyFill="1" applyBorder="1" applyAlignment="1" applyProtection="1">
      <alignment horizontal="center" vertical="center"/>
      <protection locked="0"/>
    </xf>
    <xf numFmtId="0" fontId="13" fillId="36" borderId="31" xfId="0" applyFont="1" applyFill="1" applyBorder="1" applyAlignment="1" applyProtection="1">
      <alignment horizontal="center" vertical="center"/>
      <protection locked="0"/>
    </xf>
    <xf numFmtId="0" fontId="13" fillId="36" borderId="46" xfId="0" applyFont="1" applyFill="1" applyBorder="1" applyAlignment="1" applyProtection="1">
      <alignment horizontal="center" vertical="center"/>
      <protection locked="0"/>
    </xf>
    <xf numFmtId="0" fontId="13" fillId="36" borderId="47" xfId="0" applyFont="1" applyFill="1" applyBorder="1" applyAlignment="1" applyProtection="1">
      <alignment horizontal="center" vertical="center"/>
      <protection locked="0"/>
    </xf>
    <xf numFmtId="0" fontId="13" fillId="36" borderId="26" xfId="0" applyFont="1" applyFill="1" applyBorder="1" applyAlignment="1" applyProtection="1">
      <alignment horizontal="center" vertical="center"/>
      <protection locked="0"/>
    </xf>
    <xf numFmtId="0" fontId="13" fillId="36" borderId="48" xfId="0" applyFont="1" applyFill="1" applyBorder="1" applyAlignment="1" applyProtection="1">
      <alignment horizontal="center" vertical="center"/>
      <protection locked="0"/>
    </xf>
    <xf numFmtId="0" fontId="13" fillId="36" borderId="24" xfId="0" applyFont="1" applyFill="1" applyBorder="1" applyAlignment="1" applyProtection="1">
      <alignment horizontal="center" vertical="center"/>
      <protection locked="0"/>
    </xf>
    <xf numFmtId="0" fontId="13" fillId="36" borderId="49" xfId="0" applyFont="1" applyFill="1" applyBorder="1" applyAlignment="1" applyProtection="1">
      <alignment horizontal="center" vertical="center"/>
      <protection locked="0"/>
    </xf>
    <xf numFmtId="0" fontId="13" fillId="36" borderId="50" xfId="0" applyFont="1" applyFill="1" applyBorder="1" applyAlignment="1" applyProtection="1">
      <alignment horizontal="center" vertical="center"/>
      <protection locked="0"/>
    </xf>
    <xf numFmtId="0" fontId="13" fillId="36" borderId="33" xfId="0" applyFont="1" applyFill="1" applyBorder="1" applyAlignment="1" applyProtection="1">
      <alignment horizontal="center" vertical="center"/>
      <protection locked="0"/>
    </xf>
    <xf numFmtId="0" fontId="13" fillId="36" borderId="10" xfId="0" applyFont="1" applyFill="1" applyBorder="1" applyAlignment="1" applyProtection="1">
      <alignment horizontal="center" vertical="center"/>
      <protection locked="0"/>
    </xf>
    <xf numFmtId="0" fontId="13" fillId="36" borderId="51" xfId="0" applyFont="1" applyFill="1" applyBorder="1" applyAlignment="1" applyProtection="1">
      <alignment horizontal="center" vertical="center"/>
      <protection locked="0"/>
    </xf>
    <xf numFmtId="0" fontId="23" fillId="36" borderId="24" xfId="0" applyFont="1" applyFill="1" applyBorder="1" applyAlignment="1" applyProtection="1">
      <alignment horizontal="center" vertical="center"/>
      <protection locked="0"/>
    </xf>
    <xf numFmtId="0" fontId="22" fillId="36" borderId="23" xfId="0" applyFont="1" applyFill="1" applyBorder="1" applyAlignment="1" applyProtection="1">
      <alignment horizontal="right" vertical="center"/>
      <protection locked="0"/>
    </xf>
    <xf numFmtId="0" fontId="21" fillId="36" borderId="52" xfId="0" applyFont="1" applyFill="1" applyBorder="1" applyAlignment="1" applyProtection="1">
      <alignment vertical="center" wrapText="1"/>
      <protection locked="0"/>
    </xf>
    <xf numFmtId="0" fontId="21" fillId="36" borderId="53" xfId="0" applyFont="1" applyFill="1" applyBorder="1" applyAlignment="1" applyProtection="1">
      <alignment vertical="center" wrapText="1"/>
      <protection locked="0"/>
    </xf>
    <xf numFmtId="0" fontId="21" fillId="36" borderId="54" xfId="0" applyFont="1" applyFill="1" applyBorder="1" applyAlignment="1" applyProtection="1">
      <alignment vertical="center" wrapText="1"/>
      <protection locked="0"/>
    </xf>
    <xf numFmtId="0" fontId="21" fillId="36" borderId="55" xfId="0" applyFont="1" applyFill="1" applyBorder="1" applyAlignment="1" applyProtection="1">
      <alignment vertical="center" wrapText="1"/>
      <protection locked="0"/>
    </xf>
    <xf numFmtId="0" fontId="21" fillId="36" borderId="54" xfId="0" applyFont="1" applyFill="1" applyBorder="1" applyAlignment="1" applyProtection="1">
      <alignment vertical="center"/>
      <protection locked="0"/>
    </xf>
    <xf numFmtId="0" fontId="21" fillId="36" borderId="55" xfId="0" applyFont="1" applyFill="1" applyBorder="1" applyAlignment="1" applyProtection="1">
      <alignment vertical="center"/>
      <protection locked="0"/>
    </xf>
    <xf numFmtId="0" fontId="21" fillId="36" borderId="0" xfId="0" applyFont="1" applyFill="1" applyAlignment="1" applyProtection="1">
      <alignment horizontal="center" vertical="center"/>
      <protection locked="0"/>
    </xf>
    <xf numFmtId="0" fontId="19" fillId="36" borderId="24" xfId="0" applyFont="1" applyFill="1" applyBorder="1" applyAlignment="1" applyProtection="1">
      <alignment horizontal="center" vertical="center"/>
      <protection locked="0"/>
    </xf>
    <xf numFmtId="0" fontId="29" fillId="0" borderId="24" xfId="0" applyFont="1" applyBorder="1" applyAlignment="1">
      <alignment horizontal="center" vertical="center"/>
    </xf>
    <xf numFmtId="0" fontId="8" fillId="0" borderId="56" xfId="0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56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3" fontId="0" fillId="0" borderId="57" xfId="0" applyNumberFormat="1" applyBorder="1" applyAlignment="1">
      <alignment vertical="center"/>
    </xf>
    <xf numFmtId="0" fontId="6" fillId="0" borderId="57" xfId="0" applyFont="1" applyBorder="1" applyAlignment="1">
      <alignment horizontal="right" vertical="center"/>
    </xf>
    <xf numFmtId="0" fontId="1" fillId="36" borderId="14" xfId="0" applyFont="1" applyFill="1" applyBorder="1" applyAlignment="1" applyProtection="1">
      <alignment horizontal="left" vertical="center"/>
      <protection locked="0"/>
    </xf>
    <xf numFmtId="0" fontId="19" fillId="0" borderId="21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/>
    </xf>
    <xf numFmtId="0" fontId="6" fillId="0" borderId="35" xfId="0" applyFont="1" applyBorder="1" applyAlignment="1">
      <alignment horizontal="right" vertical="center"/>
    </xf>
    <xf numFmtId="0" fontId="5" fillId="0" borderId="35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6" fillId="0" borderId="58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Font="1" applyAlignment="1">
      <alignment vertical="center"/>
    </xf>
    <xf numFmtId="0" fontId="23" fillId="0" borderId="13" xfId="0" applyFont="1" applyBorder="1" applyAlignment="1">
      <alignment vertical="center"/>
    </xf>
    <xf numFmtId="0" fontId="6" fillId="0" borderId="59" xfId="0" applyFont="1" applyBorder="1" applyAlignment="1">
      <alignment horizontal="right" vertical="center"/>
    </xf>
    <xf numFmtId="0" fontId="21" fillId="36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18" fillId="0" borderId="24" xfId="0" applyFont="1" applyBorder="1" applyAlignment="1">
      <alignment horizontal="center" vertical="center" textRotation="90" wrapText="1"/>
    </xf>
    <xf numFmtId="0" fontId="30" fillId="0" borderId="24" xfId="0" applyFont="1" applyBorder="1" applyAlignment="1">
      <alignment horizontal="center" textRotation="90"/>
    </xf>
    <xf numFmtId="0" fontId="10" fillId="0" borderId="45" xfId="0" applyFont="1" applyBorder="1" applyAlignment="1">
      <alignment horizontal="center" vertical="center" textRotation="90"/>
    </xf>
    <xf numFmtId="0" fontId="10" fillId="0" borderId="22" xfId="0" applyFont="1" applyBorder="1" applyAlignment="1">
      <alignment horizontal="center" vertical="center" textRotation="90"/>
    </xf>
    <xf numFmtId="0" fontId="10" fillId="0" borderId="60" xfId="0" applyFont="1" applyBorder="1" applyAlignment="1">
      <alignment horizontal="center" vertical="center" textRotation="90"/>
    </xf>
    <xf numFmtId="0" fontId="7" fillId="0" borderId="61" xfId="0" applyFont="1" applyBorder="1" applyAlignment="1">
      <alignment vertical="center" wrapText="1"/>
    </xf>
    <xf numFmtId="0" fontId="0" fillId="0" borderId="58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34" borderId="58" xfId="0" applyFont="1" applyFill="1" applyBorder="1" applyAlignment="1">
      <alignment horizontal="center" vertical="top"/>
    </xf>
    <xf numFmtId="0" fontId="0" fillId="0" borderId="57" xfId="0" applyBorder="1" applyAlignment="1">
      <alignment/>
    </xf>
    <xf numFmtId="0" fontId="14" fillId="34" borderId="61" xfId="0" applyFont="1" applyFill="1" applyBorder="1" applyAlignment="1">
      <alignment horizontal="center" vertical="top"/>
    </xf>
    <xf numFmtId="0" fontId="0" fillId="0" borderId="58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0" fillId="0" borderId="63" xfId="0" applyBorder="1" applyAlignment="1">
      <alignment/>
    </xf>
    <xf numFmtId="0" fontId="0" fillId="0" borderId="59" xfId="0" applyBorder="1" applyAlignment="1">
      <alignment/>
    </xf>
    <xf numFmtId="0" fontId="19" fillId="0" borderId="24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0" fillId="0" borderId="4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8" fillId="35" borderId="65" xfId="0" applyNumberFormat="1" applyFont="1" applyFill="1" applyBorder="1" applyAlignment="1">
      <alignment horizontal="center" vertical="center" textRotation="90" wrapText="1"/>
    </xf>
    <xf numFmtId="0" fontId="18" fillId="35" borderId="66" xfId="0" applyNumberFormat="1" applyFont="1" applyFill="1" applyBorder="1" applyAlignment="1">
      <alignment horizontal="center" vertical="center" textRotation="90" wrapText="1"/>
    </xf>
    <xf numFmtId="0" fontId="18" fillId="35" borderId="67" xfId="0" applyNumberFormat="1" applyFont="1" applyFill="1" applyBorder="1" applyAlignment="1">
      <alignment horizontal="center" vertical="center" textRotation="90" wrapText="1"/>
    </xf>
    <xf numFmtId="0" fontId="13" fillId="36" borderId="0" xfId="0" applyFont="1" applyFill="1" applyBorder="1" applyAlignment="1" applyProtection="1">
      <alignment vertical="center"/>
      <protection locked="0"/>
    </xf>
    <xf numFmtId="0" fontId="0" fillId="36" borderId="0" xfId="0" applyFont="1" applyFill="1" applyBorder="1" applyAlignment="1" applyProtection="1">
      <alignment vertical="center"/>
      <protection locked="0"/>
    </xf>
    <xf numFmtId="0" fontId="0" fillId="36" borderId="56" xfId="0" applyFont="1" applyFill="1" applyBorder="1" applyAlignment="1" applyProtection="1">
      <alignment vertical="center"/>
      <protection locked="0"/>
    </xf>
    <xf numFmtId="0" fontId="13" fillId="36" borderId="23" xfId="0" applyFont="1" applyFill="1" applyBorder="1" applyAlignment="1" applyProtection="1">
      <alignment vertical="center"/>
      <protection locked="0"/>
    </xf>
    <xf numFmtId="0" fontId="0" fillId="36" borderId="0" xfId="0" applyFill="1" applyBorder="1" applyAlignment="1" applyProtection="1">
      <alignment vertical="center"/>
      <protection locked="0"/>
    </xf>
    <xf numFmtId="0" fontId="0" fillId="36" borderId="56" xfId="0" applyFill="1" applyBorder="1" applyAlignment="1" applyProtection="1">
      <alignment vertical="center"/>
      <protection locked="0"/>
    </xf>
    <xf numFmtId="0" fontId="19" fillId="0" borderId="60" xfId="0" applyFont="1" applyBorder="1" applyAlignment="1">
      <alignment vertical="center" wrapText="1"/>
    </xf>
    <xf numFmtId="0" fontId="19" fillId="0" borderId="68" xfId="0" applyFont="1" applyBorder="1" applyAlignment="1">
      <alignment vertical="center" wrapText="1"/>
    </xf>
    <xf numFmtId="0" fontId="19" fillId="0" borderId="46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3" fillId="36" borderId="69" xfId="0" applyFont="1" applyFill="1" applyBorder="1" applyAlignment="1" applyProtection="1">
      <alignment horizontal="center" vertical="center"/>
      <protection locked="0"/>
    </xf>
    <xf numFmtId="0" fontId="0" fillId="36" borderId="70" xfId="0" applyFill="1" applyBorder="1" applyAlignment="1" applyProtection="1">
      <alignment horizontal="center" vertical="center"/>
      <protection locked="0"/>
    </xf>
    <xf numFmtId="0" fontId="0" fillId="36" borderId="71" xfId="0" applyFill="1" applyBorder="1" applyAlignment="1" applyProtection="1">
      <alignment horizontal="center" vertical="center"/>
      <protection locked="0"/>
    </xf>
    <xf numFmtId="0" fontId="13" fillId="36" borderId="43" xfId="0" applyFont="1" applyFill="1" applyBorder="1" applyAlignment="1" applyProtection="1">
      <alignment horizontal="center" vertical="center"/>
      <protection locked="0"/>
    </xf>
    <xf numFmtId="0" fontId="0" fillId="36" borderId="22" xfId="0" applyFill="1" applyBorder="1" applyAlignment="1" applyProtection="1">
      <alignment horizontal="center" vertical="center"/>
      <protection locked="0"/>
    </xf>
    <xf numFmtId="0" fontId="0" fillId="36" borderId="64" xfId="0" applyFill="1" applyBorder="1" applyAlignment="1" applyProtection="1">
      <alignment horizontal="center" vertical="center"/>
      <protection locked="0"/>
    </xf>
    <xf numFmtId="0" fontId="19" fillId="0" borderId="24" xfId="0" applyFont="1" applyBorder="1" applyAlignment="1">
      <alignment vertical="center" wrapText="1"/>
    </xf>
    <xf numFmtId="0" fontId="19" fillId="0" borderId="29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32" xfId="0" applyFont="1" applyBorder="1" applyAlignment="1">
      <alignment vertical="center" wrapText="1"/>
    </xf>
    <xf numFmtId="0" fontId="19" fillId="0" borderId="49" xfId="0" applyFont="1" applyBorder="1" applyAlignment="1">
      <alignment vertical="center" wrapText="1"/>
    </xf>
    <xf numFmtId="0" fontId="0" fillId="0" borderId="72" xfId="0" applyBorder="1" applyAlignment="1">
      <alignment/>
    </xf>
    <xf numFmtId="0" fontId="0" fillId="0" borderId="51" xfId="0" applyBorder="1" applyAlignment="1">
      <alignment/>
    </xf>
    <xf numFmtId="0" fontId="13" fillId="36" borderId="73" xfId="0" applyFont="1" applyFill="1" applyBorder="1" applyAlignment="1" applyProtection="1">
      <alignment vertical="center"/>
      <protection locked="0"/>
    </xf>
    <xf numFmtId="0" fontId="0" fillId="36" borderId="74" xfId="0" applyFill="1" applyBorder="1" applyAlignment="1" applyProtection="1">
      <alignment vertical="center"/>
      <protection locked="0"/>
    </xf>
    <xf numFmtId="0" fontId="0" fillId="36" borderId="75" xfId="0" applyFill="1" applyBorder="1" applyAlignment="1" applyProtection="1">
      <alignment vertical="center"/>
      <protection locked="0"/>
    </xf>
    <xf numFmtId="0" fontId="19" fillId="0" borderId="24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9" fillId="0" borderId="25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76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62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5" fillId="0" borderId="35" xfId="0" applyFont="1" applyBorder="1" applyAlignment="1">
      <alignment horizontal="left"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1" fillId="37" borderId="62" xfId="0" applyFont="1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0" fillId="38" borderId="36" xfId="0" applyFill="1" applyBorder="1" applyAlignment="1">
      <alignment horizontal="center" vertical="center"/>
    </xf>
    <xf numFmtId="0" fontId="1" fillId="38" borderId="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15" fontId="1" fillId="36" borderId="14" xfId="0" applyNumberFormat="1" applyFont="1" applyFill="1" applyBorder="1" applyAlignment="1" applyProtection="1">
      <alignment horizontal="left" vertical="center"/>
      <protection locked="0"/>
    </xf>
    <xf numFmtId="15" fontId="1" fillId="36" borderId="20" xfId="0" applyNumberFormat="1" applyFont="1" applyFill="1" applyBorder="1" applyAlignment="1" applyProtection="1">
      <alignment horizontal="left" vertical="center"/>
      <protection locked="0"/>
    </xf>
    <xf numFmtId="0" fontId="6" fillId="0" borderId="58" xfId="0" applyFont="1" applyBorder="1" applyAlignment="1">
      <alignment horizontal="center" vertical="center"/>
    </xf>
    <xf numFmtId="173" fontId="24" fillId="0" borderId="0" xfId="0" applyNumberFormat="1" applyFont="1" applyBorder="1" applyAlignment="1">
      <alignment horizontal="center" vertical="center"/>
    </xf>
    <xf numFmtId="173" fontId="0" fillId="0" borderId="0" xfId="0" applyNumberFormat="1" applyBorder="1" applyAlignment="1">
      <alignment horizontal="center" vertical="center"/>
    </xf>
    <xf numFmtId="173" fontId="0" fillId="0" borderId="36" xfId="0" applyNumberForma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19" fillId="0" borderId="70" xfId="0" applyFont="1" applyBorder="1" applyAlignment="1">
      <alignment horizontal="left" vertical="center" wrapText="1"/>
    </xf>
    <xf numFmtId="0" fontId="19" fillId="0" borderId="26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0" fillId="35" borderId="65" xfId="0" applyNumberFormat="1" applyFont="1" applyFill="1" applyBorder="1" applyAlignment="1">
      <alignment horizontal="center" vertical="center" textRotation="90" wrapText="1"/>
    </xf>
    <xf numFmtId="0" fontId="10" fillId="35" borderId="66" xfId="0" applyNumberFormat="1" applyFont="1" applyFill="1" applyBorder="1" applyAlignment="1">
      <alignment horizontal="center" vertical="center" textRotation="90" wrapText="1"/>
    </xf>
    <xf numFmtId="0" fontId="10" fillId="35" borderId="67" xfId="0" applyNumberFormat="1" applyFont="1" applyFill="1" applyBorder="1" applyAlignment="1">
      <alignment horizontal="center" vertical="center" textRotation="90" wrapText="1"/>
    </xf>
    <xf numFmtId="0" fontId="3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73" fontId="20" fillId="0" borderId="0" xfId="0" applyNumberFormat="1" applyFont="1" applyBorder="1" applyAlignment="1">
      <alignment horizontal="center" vertical="center"/>
    </xf>
    <xf numFmtId="173" fontId="0" fillId="0" borderId="57" xfId="0" applyNumberFormat="1" applyBorder="1" applyAlignment="1">
      <alignment vertical="center"/>
    </xf>
    <xf numFmtId="173" fontId="0" fillId="0" borderId="59" xfId="0" applyNumberFormat="1" applyBorder="1" applyAlignment="1">
      <alignment vertical="center"/>
    </xf>
    <xf numFmtId="0" fontId="19" fillId="0" borderId="33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26" xfId="0" applyFont="1" applyBorder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0" fontId="13" fillId="36" borderId="77" xfId="0" applyFont="1" applyFill="1" applyBorder="1" applyAlignment="1" applyProtection="1">
      <alignment horizontal="center" vertical="center"/>
      <protection locked="0"/>
    </xf>
    <xf numFmtId="0" fontId="0" fillId="36" borderId="78" xfId="0" applyFill="1" applyBorder="1" applyAlignment="1" applyProtection="1">
      <alignment horizontal="center" vertical="center"/>
      <protection locked="0"/>
    </xf>
    <xf numFmtId="0" fontId="0" fillId="36" borderId="79" xfId="0" applyFill="1" applyBorder="1" applyAlignment="1" applyProtection="1">
      <alignment horizontal="center" vertical="center"/>
      <protection locked="0"/>
    </xf>
    <xf numFmtId="0" fontId="10" fillId="35" borderId="65" xfId="0" applyNumberFormat="1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9" fillId="0" borderId="45" xfId="0" applyFont="1" applyBorder="1" applyAlignment="1">
      <alignment vertical="center" wrapText="1"/>
    </xf>
    <xf numFmtId="0" fontId="19" fillId="0" borderId="80" xfId="0" applyFont="1" applyBorder="1" applyAlignment="1">
      <alignment vertical="center" wrapText="1"/>
    </xf>
    <xf numFmtId="0" fontId="10" fillId="0" borderId="62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8" fillId="0" borderId="63" xfId="0" applyFont="1" applyBorder="1" applyAlignment="1">
      <alignment vertical="center" wrapText="1"/>
    </xf>
    <xf numFmtId="0" fontId="8" fillId="0" borderId="57" xfId="0" applyFont="1" applyBorder="1" applyAlignment="1">
      <alignment vertical="center" wrapText="1"/>
    </xf>
    <xf numFmtId="173" fontId="1" fillId="0" borderId="65" xfId="0" applyNumberFormat="1" applyFont="1" applyBorder="1" applyAlignment="1">
      <alignment horizontal="center" vertical="center"/>
    </xf>
    <xf numFmtId="173" fontId="1" fillId="0" borderId="66" xfId="0" applyNumberFormat="1" applyFont="1" applyBorder="1" applyAlignment="1">
      <alignment horizontal="center" vertical="center"/>
    </xf>
    <xf numFmtId="173" fontId="1" fillId="0" borderId="67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 vertical="center" wrapText="1"/>
    </xf>
    <xf numFmtId="0" fontId="32" fillId="35" borderId="81" xfId="0" applyFont="1" applyFill="1" applyBorder="1" applyAlignment="1">
      <alignment horizontal="center" vertical="center"/>
    </xf>
    <xf numFmtId="0" fontId="32" fillId="35" borderId="74" xfId="0" applyFont="1" applyFill="1" applyBorder="1" applyAlignment="1">
      <alignment horizontal="center" vertical="center"/>
    </xf>
    <xf numFmtId="0" fontId="32" fillId="35" borderId="82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left" vertical="center"/>
    </xf>
    <xf numFmtId="15" fontId="1" fillId="36" borderId="0" xfId="0" applyNumberFormat="1" applyFont="1" applyFill="1" applyAlignment="1" applyProtection="1">
      <alignment horizontal="left" vertical="center"/>
      <protection locked="0"/>
    </xf>
    <xf numFmtId="0" fontId="6" fillId="0" borderId="6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73" fontId="24" fillId="0" borderId="13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3" fontId="20" fillId="0" borderId="13" xfId="0" applyNumberFormat="1" applyFont="1" applyBorder="1" applyAlignment="1">
      <alignment horizontal="center" vertical="center"/>
    </xf>
    <xf numFmtId="173" fontId="0" fillId="0" borderId="63" xfId="0" applyNumberFormat="1" applyBorder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57" xfId="0" applyFont="1" applyBorder="1" applyAlignment="1">
      <alignment horizontal="right" vertical="center"/>
    </xf>
    <xf numFmtId="0" fontId="1" fillId="36" borderId="14" xfId="0" applyFont="1" applyFill="1" applyBorder="1" applyAlignment="1" applyProtection="1">
      <alignment horizontal="left" vertical="center"/>
      <protection locked="0"/>
    </xf>
    <xf numFmtId="0" fontId="9" fillId="35" borderId="83" xfId="0" applyFont="1" applyFill="1" applyBorder="1" applyAlignment="1">
      <alignment horizontal="center" vertical="center"/>
    </xf>
    <xf numFmtId="0" fontId="9" fillId="35" borderId="82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top"/>
    </xf>
    <xf numFmtId="0" fontId="0" fillId="0" borderId="30" xfId="0" applyBorder="1" applyAlignment="1">
      <alignment vertical="top"/>
    </xf>
    <xf numFmtId="0" fontId="14" fillId="34" borderId="26" xfId="0" applyFont="1" applyFill="1" applyBorder="1" applyAlignment="1">
      <alignment horizontal="center"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2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1" fillId="38" borderId="61" xfId="0" applyFont="1" applyFill="1" applyBorder="1" applyAlignment="1">
      <alignment horizontal="center" vertical="center"/>
    </xf>
    <xf numFmtId="0" fontId="0" fillId="38" borderId="58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19</xdr:row>
      <xdr:rowOff>190500</xdr:rowOff>
    </xdr:from>
    <xdr:to>
      <xdr:col>0</xdr:col>
      <xdr:colOff>590550</xdr:colOff>
      <xdr:row>20</xdr:row>
      <xdr:rowOff>142875</xdr:rowOff>
    </xdr:to>
    <xdr:sp>
      <xdr:nvSpPr>
        <xdr:cNvPr id="1" name="AutoShape 13"/>
        <xdr:cNvSpPr>
          <a:spLocks/>
        </xdr:cNvSpPr>
      </xdr:nvSpPr>
      <xdr:spPr>
        <a:xfrm>
          <a:off x="361950" y="4467225"/>
          <a:ext cx="228600" cy="238125"/>
        </a:xfrm>
        <a:prstGeom prst="downArrow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600075</xdr:colOff>
      <xdr:row>20</xdr:row>
      <xdr:rowOff>180975</xdr:rowOff>
    </xdr:from>
    <xdr:to>
      <xdr:col>3</xdr:col>
      <xdr:colOff>133350</xdr:colOff>
      <xdr:row>21</xdr:row>
      <xdr:rowOff>142875</xdr:rowOff>
    </xdr:to>
    <xdr:sp>
      <xdr:nvSpPr>
        <xdr:cNvPr id="2" name="AutoShape 17"/>
        <xdr:cNvSpPr>
          <a:spLocks/>
        </xdr:cNvSpPr>
      </xdr:nvSpPr>
      <xdr:spPr>
        <a:xfrm>
          <a:off x="2466975" y="4743450"/>
          <a:ext cx="228600" cy="171450"/>
        </a:xfrm>
        <a:prstGeom prst="downArrow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57150</xdr:rowOff>
    </xdr:from>
    <xdr:to>
      <xdr:col>0</xdr:col>
      <xdr:colOff>1123950</xdr:colOff>
      <xdr:row>3</xdr:row>
      <xdr:rowOff>133350</xdr:rowOff>
    </xdr:to>
    <xdr:pic>
      <xdr:nvPicPr>
        <xdr:cNvPr id="3" name="Picture 4" descr="logoac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99060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38100</xdr:rowOff>
    </xdr:from>
    <xdr:to>
      <xdr:col>0</xdr:col>
      <xdr:colOff>847725</xdr:colOff>
      <xdr:row>0</xdr:row>
      <xdr:rowOff>38100</xdr:rowOff>
    </xdr:to>
    <xdr:pic>
      <xdr:nvPicPr>
        <xdr:cNvPr id="1" name="Image 2" descr="ACADEMIE NICE.tif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16</xdr:row>
      <xdr:rowOff>200025</xdr:rowOff>
    </xdr:from>
    <xdr:to>
      <xdr:col>0</xdr:col>
      <xdr:colOff>590550</xdr:colOff>
      <xdr:row>17</xdr:row>
      <xdr:rowOff>152400</xdr:rowOff>
    </xdr:to>
    <xdr:sp>
      <xdr:nvSpPr>
        <xdr:cNvPr id="2" name="AutoShape 13"/>
        <xdr:cNvSpPr>
          <a:spLocks/>
        </xdr:cNvSpPr>
      </xdr:nvSpPr>
      <xdr:spPr>
        <a:xfrm>
          <a:off x="361950" y="3181350"/>
          <a:ext cx="228600" cy="161925"/>
        </a:xfrm>
        <a:prstGeom prst="downArrow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600075</xdr:colOff>
      <xdr:row>16</xdr:row>
      <xdr:rowOff>200025</xdr:rowOff>
    </xdr:from>
    <xdr:to>
      <xdr:col>3</xdr:col>
      <xdr:colOff>133350</xdr:colOff>
      <xdr:row>17</xdr:row>
      <xdr:rowOff>152400</xdr:rowOff>
    </xdr:to>
    <xdr:sp>
      <xdr:nvSpPr>
        <xdr:cNvPr id="3" name="AutoShape 17"/>
        <xdr:cNvSpPr>
          <a:spLocks/>
        </xdr:cNvSpPr>
      </xdr:nvSpPr>
      <xdr:spPr>
        <a:xfrm>
          <a:off x="2466975" y="3181350"/>
          <a:ext cx="228600" cy="161925"/>
        </a:xfrm>
        <a:prstGeom prst="downArrow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314325</xdr:colOff>
      <xdr:row>0</xdr:row>
      <xdr:rowOff>0</xdr:rowOff>
    </xdr:from>
    <xdr:to>
      <xdr:col>0</xdr:col>
      <xdr:colOff>923925</xdr:colOff>
      <xdr:row>0</xdr:row>
      <xdr:rowOff>0</xdr:rowOff>
    </xdr:to>
    <xdr:pic>
      <xdr:nvPicPr>
        <xdr:cNvPr id="4" name="Image 4" descr="ACADEMIE NICE.tif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38100</xdr:rowOff>
    </xdr:from>
    <xdr:to>
      <xdr:col>0</xdr:col>
      <xdr:colOff>847725</xdr:colOff>
      <xdr:row>0</xdr:row>
      <xdr:rowOff>38100</xdr:rowOff>
    </xdr:to>
    <xdr:pic>
      <xdr:nvPicPr>
        <xdr:cNvPr id="1" name="Image 2" descr="ACADEMIE NICE.tif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16</xdr:row>
      <xdr:rowOff>200025</xdr:rowOff>
    </xdr:from>
    <xdr:to>
      <xdr:col>0</xdr:col>
      <xdr:colOff>590550</xdr:colOff>
      <xdr:row>17</xdr:row>
      <xdr:rowOff>152400</xdr:rowOff>
    </xdr:to>
    <xdr:sp>
      <xdr:nvSpPr>
        <xdr:cNvPr id="2" name="AutoShape 13"/>
        <xdr:cNvSpPr>
          <a:spLocks/>
        </xdr:cNvSpPr>
      </xdr:nvSpPr>
      <xdr:spPr>
        <a:xfrm>
          <a:off x="361950" y="3152775"/>
          <a:ext cx="228600" cy="161925"/>
        </a:xfrm>
        <a:prstGeom prst="downArrow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600075</xdr:colOff>
      <xdr:row>16</xdr:row>
      <xdr:rowOff>200025</xdr:rowOff>
    </xdr:from>
    <xdr:to>
      <xdr:col>3</xdr:col>
      <xdr:colOff>133350</xdr:colOff>
      <xdr:row>17</xdr:row>
      <xdr:rowOff>152400</xdr:rowOff>
    </xdr:to>
    <xdr:sp>
      <xdr:nvSpPr>
        <xdr:cNvPr id="3" name="AutoShape 17"/>
        <xdr:cNvSpPr>
          <a:spLocks/>
        </xdr:cNvSpPr>
      </xdr:nvSpPr>
      <xdr:spPr>
        <a:xfrm>
          <a:off x="2466975" y="3152775"/>
          <a:ext cx="228600" cy="161925"/>
        </a:xfrm>
        <a:prstGeom prst="downArrow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38100</xdr:rowOff>
    </xdr:from>
    <xdr:to>
      <xdr:col>0</xdr:col>
      <xdr:colOff>847725</xdr:colOff>
      <xdr:row>0</xdr:row>
      <xdr:rowOff>38100</xdr:rowOff>
    </xdr:to>
    <xdr:pic>
      <xdr:nvPicPr>
        <xdr:cNvPr id="1" name="Image 2" descr="ACADEMIE NICE.tif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16</xdr:row>
      <xdr:rowOff>200025</xdr:rowOff>
    </xdr:from>
    <xdr:to>
      <xdr:col>0</xdr:col>
      <xdr:colOff>590550</xdr:colOff>
      <xdr:row>17</xdr:row>
      <xdr:rowOff>152400</xdr:rowOff>
    </xdr:to>
    <xdr:sp>
      <xdr:nvSpPr>
        <xdr:cNvPr id="2" name="AutoShape 13"/>
        <xdr:cNvSpPr>
          <a:spLocks/>
        </xdr:cNvSpPr>
      </xdr:nvSpPr>
      <xdr:spPr>
        <a:xfrm>
          <a:off x="361950" y="3171825"/>
          <a:ext cx="228600" cy="161925"/>
        </a:xfrm>
        <a:prstGeom prst="downArrow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600075</xdr:colOff>
      <xdr:row>16</xdr:row>
      <xdr:rowOff>200025</xdr:rowOff>
    </xdr:from>
    <xdr:to>
      <xdr:col>3</xdr:col>
      <xdr:colOff>133350</xdr:colOff>
      <xdr:row>17</xdr:row>
      <xdr:rowOff>152400</xdr:rowOff>
    </xdr:to>
    <xdr:sp>
      <xdr:nvSpPr>
        <xdr:cNvPr id="3" name="AutoShape 17"/>
        <xdr:cNvSpPr>
          <a:spLocks/>
        </xdr:cNvSpPr>
      </xdr:nvSpPr>
      <xdr:spPr>
        <a:xfrm>
          <a:off x="2466975" y="3171825"/>
          <a:ext cx="228600" cy="161925"/>
        </a:xfrm>
        <a:prstGeom prst="downArrow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314325</xdr:colOff>
      <xdr:row>0</xdr:row>
      <xdr:rowOff>0</xdr:rowOff>
    </xdr:from>
    <xdr:to>
      <xdr:col>0</xdr:col>
      <xdr:colOff>923925</xdr:colOff>
      <xdr:row>0</xdr:row>
      <xdr:rowOff>0</xdr:rowOff>
    </xdr:to>
    <xdr:pic>
      <xdr:nvPicPr>
        <xdr:cNvPr id="4" name="Image 4" descr="ACADEMIE NICE.tif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38100</xdr:rowOff>
    </xdr:from>
    <xdr:to>
      <xdr:col>0</xdr:col>
      <xdr:colOff>847725</xdr:colOff>
      <xdr:row>0</xdr:row>
      <xdr:rowOff>38100</xdr:rowOff>
    </xdr:to>
    <xdr:pic>
      <xdr:nvPicPr>
        <xdr:cNvPr id="1" name="Image 2" descr="ACADEMIE NICE.tif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16</xdr:row>
      <xdr:rowOff>200025</xdr:rowOff>
    </xdr:from>
    <xdr:to>
      <xdr:col>0</xdr:col>
      <xdr:colOff>590550</xdr:colOff>
      <xdr:row>17</xdr:row>
      <xdr:rowOff>152400</xdr:rowOff>
    </xdr:to>
    <xdr:sp>
      <xdr:nvSpPr>
        <xdr:cNvPr id="2" name="AutoShape 13"/>
        <xdr:cNvSpPr>
          <a:spLocks/>
        </xdr:cNvSpPr>
      </xdr:nvSpPr>
      <xdr:spPr>
        <a:xfrm>
          <a:off x="361950" y="3162300"/>
          <a:ext cx="228600" cy="161925"/>
        </a:xfrm>
        <a:prstGeom prst="downArrow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600075</xdr:colOff>
      <xdr:row>16</xdr:row>
      <xdr:rowOff>200025</xdr:rowOff>
    </xdr:from>
    <xdr:to>
      <xdr:col>3</xdr:col>
      <xdr:colOff>133350</xdr:colOff>
      <xdr:row>17</xdr:row>
      <xdr:rowOff>152400</xdr:rowOff>
    </xdr:to>
    <xdr:sp>
      <xdr:nvSpPr>
        <xdr:cNvPr id="3" name="AutoShape 17"/>
        <xdr:cNvSpPr>
          <a:spLocks/>
        </xdr:cNvSpPr>
      </xdr:nvSpPr>
      <xdr:spPr>
        <a:xfrm>
          <a:off x="2466975" y="3162300"/>
          <a:ext cx="228600" cy="161925"/>
        </a:xfrm>
        <a:prstGeom prst="downArrow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38100</xdr:rowOff>
    </xdr:from>
    <xdr:to>
      <xdr:col>0</xdr:col>
      <xdr:colOff>847725</xdr:colOff>
      <xdr:row>0</xdr:row>
      <xdr:rowOff>38100</xdr:rowOff>
    </xdr:to>
    <xdr:pic>
      <xdr:nvPicPr>
        <xdr:cNvPr id="1" name="Image 2" descr="ACADEMIE NICE.tif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16</xdr:row>
      <xdr:rowOff>200025</xdr:rowOff>
    </xdr:from>
    <xdr:to>
      <xdr:col>0</xdr:col>
      <xdr:colOff>590550</xdr:colOff>
      <xdr:row>17</xdr:row>
      <xdr:rowOff>152400</xdr:rowOff>
    </xdr:to>
    <xdr:sp>
      <xdr:nvSpPr>
        <xdr:cNvPr id="2" name="AutoShape 13"/>
        <xdr:cNvSpPr>
          <a:spLocks/>
        </xdr:cNvSpPr>
      </xdr:nvSpPr>
      <xdr:spPr>
        <a:xfrm>
          <a:off x="361950" y="3171825"/>
          <a:ext cx="228600" cy="161925"/>
        </a:xfrm>
        <a:prstGeom prst="downArrow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600075</xdr:colOff>
      <xdr:row>16</xdr:row>
      <xdr:rowOff>200025</xdr:rowOff>
    </xdr:from>
    <xdr:to>
      <xdr:col>3</xdr:col>
      <xdr:colOff>133350</xdr:colOff>
      <xdr:row>17</xdr:row>
      <xdr:rowOff>152400</xdr:rowOff>
    </xdr:to>
    <xdr:sp>
      <xdr:nvSpPr>
        <xdr:cNvPr id="3" name="AutoShape 17"/>
        <xdr:cNvSpPr>
          <a:spLocks/>
        </xdr:cNvSpPr>
      </xdr:nvSpPr>
      <xdr:spPr>
        <a:xfrm>
          <a:off x="2466975" y="3171825"/>
          <a:ext cx="228600" cy="161925"/>
        </a:xfrm>
        <a:prstGeom prst="downArrow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314325</xdr:colOff>
      <xdr:row>0</xdr:row>
      <xdr:rowOff>0</xdr:rowOff>
    </xdr:from>
    <xdr:to>
      <xdr:col>0</xdr:col>
      <xdr:colOff>923925</xdr:colOff>
      <xdr:row>0</xdr:row>
      <xdr:rowOff>0</xdr:rowOff>
    </xdr:to>
    <xdr:pic>
      <xdr:nvPicPr>
        <xdr:cNvPr id="4" name="Image 4" descr="ACADEMIE NICE.tif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38100</xdr:rowOff>
    </xdr:from>
    <xdr:to>
      <xdr:col>0</xdr:col>
      <xdr:colOff>847725</xdr:colOff>
      <xdr:row>0</xdr:row>
      <xdr:rowOff>38100</xdr:rowOff>
    </xdr:to>
    <xdr:pic>
      <xdr:nvPicPr>
        <xdr:cNvPr id="1" name="Image 2" descr="ACADEMIE NICE.tif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16</xdr:row>
      <xdr:rowOff>200025</xdr:rowOff>
    </xdr:from>
    <xdr:to>
      <xdr:col>0</xdr:col>
      <xdr:colOff>590550</xdr:colOff>
      <xdr:row>17</xdr:row>
      <xdr:rowOff>152400</xdr:rowOff>
    </xdr:to>
    <xdr:sp>
      <xdr:nvSpPr>
        <xdr:cNvPr id="2" name="AutoShape 13"/>
        <xdr:cNvSpPr>
          <a:spLocks/>
        </xdr:cNvSpPr>
      </xdr:nvSpPr>
      <xdr:spPr>
        <a:xfrm>
          <a:off x="361950" y="3181350"/>
          <a:ext cx="228600" cy="161925"/>
        </a:xfrm>
        <a:prstGeom prst="downArrow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600075</xdr:colOff>
      <xdr:row>16</xdr:row>
      <xdr:rowOff>200025</xdr:rowOff>
    </xdr:from>
    <xdr:to>
      <xdr:col>3</xdr:col>
      <xdr:colOff>133350</xdr:colOff>
      <xdr:row>17</xdr:row>
      <xdr:rowOff>152400</xdr:rowOff>
    </xdr:to>
    <xdr:sp>
      <xdr:nvSpPr>
        <xdr:cNvPr id="3" name="AutoShape 17"/>
        <xdr:cNvSpPr>
          <a:spLocks/>
        </xdr:cNvSpPr>
      </xdr:nvSpPr>
      <xdr:spPr>
        <a:xfrm>
          <a:off x="2466975" y="3181350"/>
          <a:ext cx="228600" cy="161925"/>
        </a:xfrm>
        <a:prstGeom prst="downArrow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38100</xdr:rowOff>
    </xdr:from>
    <xdr:to>
      <xdr:col>0</xdr:col>
      <xdr:colOff>847725</xdr:colOff>
      <xdr:row>0</xdr:row>
      <xdr:rowOff>38100</xdr:rowOff>
    </xdr:to>
    <xdr:pic>
      <xdr:nvPicPr>
        <xdr:cNvPr id="1" name="Image 2" descr="ACADEMIE NICE.tif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16</xdr:row>
      <xdr:rowOff>200025</xdr:rowOff>
    </xdr:from>
    <xdr:to>
      <xdr:col>0</xdr:col>
      <xdr:colOff>590550</xdr:colOff>
      <xdr:row>17</xdr:row>
      <xdr:rowOff>152400</xdr:rowOff>
    </xdr:to>
    <xdr:sp>
      <xdr:nvSpPr>
        <xdr:cNvPr id="2" name="AutoShape 13"/>
        <xdr:cNvSpPr>
          <a:spLocks/>
        </xdr:cNvSpPr>
      </xdr:nvSpPr>
      <xdr:spPr>
        <a:xfrm>
          <a:off x="361950" y="3162300"/>
          <a:ext cx="228600" cy="161925"/>
        </a:xfrm>
        <a:prstGeom prst="downArrow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600075</xdr:colOff>
      <xdr:row>16</xdr:row>
      <xdr:rowOff>200025</xdr:rowOff>
    </xdr:from>
    <xdr:to>
      <xdr:col>3</xdr:col>
      <xdr:colOff>133350</xdr:colOff>
      <xdr:row>17</xdr:row>
      <xdr:rowOff>152400</xdr:rowOff>
    </xdr:to>
    <xdr:sp>
      <xdr:nvSpPr>
        <xdr:cNvPr id="3" name="AutoShape 17"/>
        <xdr:cNvSpPr>
          <a:spLocks/>
        </xdr:cNvSpPr>
      </xdr:nvSpPr>
      <xdr:spPr>
        <a:xfrm>
          <a:off x="2466975" y="3162300"/>
          <a:ext cx="228600" cy="161925"/>
        </a:xfrm>
        <a:prstGeom prst="downArrow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314325</xdr:colOff>
      <xdr:row>0</xdr:row>
      <xdr:rowOff>0</xdr:rowOff>
    </xdr:from>
    <xdr:to>
      <xdr:col>0</xdr:col>
      <xdr:colOff>923925</xdr:colOff>
      <xdr:row>0</xdr:row>
      <xdr:rowOff>0</xdr:rowOff>
    </xdr:to>
    <xdr:pic>
      <xdr:nvPicPr>
        <xdr:cNvPr id="4" name="Image 4" descr="ACADEMIE NICE.tif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38100</xdr:rowOff>
    </xdr:from>
    <xdr:to>
      <xdr:col>0</xdr:col>
      <xdr:colOff>847725</xdr:colOff>
      <xdr:row>0</xdr:row>
      <xdr:rowOff>38100</xdr:rowOff>
    </xdr:to>
    <xdr:pic>
      <xdr:nvPicPr>
        <xdr:cNvPr id="1" name="Image 2" descr="ACADEMIE NICE.tif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16</xdr:row>
      <xdr:rowOff>200025</xdr:rowOff>
    </xdr:from>
    <xdr:to>
      <xdr:col>0</xdr:col>
      <xdr:colOff>590550</xdr:colOff>
      <xdr:row>17</xdr:row>
      <xdr:rowOff>152400</xdr:rowOff>
    </xdr:to>
    <xdr:sp>
      <xdr:nvSpPr>
        <xdr:cNvPr id="2" name="AutoShape 13"/>
        <xdr:cNvSpPr>
          <a:spLocks/>
        </xdr:cNvSpPr>
      </xdr:nvSpPr>
      <xdr:spPr>
        <a:xfrm>
          <a:off x="361950" y="3171825"/>
          <a:ext cx="228600" cy="161925"/>
        </a:xfrm>
        <a:prstGeom prst="downArrow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600075</xdr:colOff>
      <xdr:row>16</xdr:row>
      <xdr:rowOff>200025</xdr:rowOff>
    </xdr:from>
    <xdr:to>
      <xdr:col>3</xdr:col>
      <xdr:colOff>133350</xdr:colOff>
      <xdr:row>17</xdr:row>
      <xdr:rowOff>152400</xdr:rowOff>
    </xdr:to>
    <xdr:sp>
      <xdr:nvSpPr>
        <xdr:cNvPr id="3" name="AutoShape 17"/>
        <xdr:cNvSpPr>
          <a:spLocks/>
        </xdr:cNvSpPr>
      </xdr:nvSpPr>
      <xdr:spPr>
        <a:xfrm>
          <a:off x="2466975" y="3171825"/>
          <a:ext cx="228600" cy="161925"/>
        </a:xfrm>
        <a:prstGeom prst="downArrow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38100</xdr:rowOff>
    </xdr:from>
    <xdr:to>
      <xdr:col>0</xdr:col>
      <xdr:colOff>847725</xdr:colOff>
      <xdr:row>0</xdr:row>
      <xdr:rowOff>38100</xdr:rowOff>
    </xdr:to>
    <xdr:pic>
      <xdr:nvPicPr>
        <xdr:cNvPr id="1" name="Image 2" descr="ACADEMIE NICE.tif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16</xdr:row>
      <xdr:rowOff>200025</xdr:rowOff>
    </xdr:from>
    <xdr:to>
      <xdr:col>0</xdr:col>
      <xdr:colOff>590550</xdr:colOff>
      <xdr:row>17</xdr:row>
      <xdr:rowOff>152400</xdr:rowOff>
    </xdr:to>
    <xdr:sp>
      <xdr:nvSpPr>
        <xdr:cNvPr id="2" name="AutoShape 13"/>
        <xdr:cNvSpPr>
          <a:spLocks/>
        </xdr:cNvSpPr>
      </xdr:nvSpPr>
      <xdr:spPr>
        <a:xfrm>
          <a:off x="361950" y="3133725"/>
          <a:ext cx="228600" cy="161925"/>
        </a:xfrm>
        <a:prstGeom prst="downArrow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600075</xdr:colOff>
      <xdr:row>16</xdr:row>
      <xdr:rowOff>200025</xdr:rowOff>
    </xdr:from>
    <xdr:to>
      <xdr:col>3</xdr:col>
      <xdr:colOff>133350</xdr:colOff>
      <xdr:row>17</xdr:row>
      <xdr:rowOff>152400</xdr:rowOff>
    </xdr:to>
    <xdr:sp>
      <xdr:nvSpPr>
        <xdr:cNvPr id="3" name="AutoShape 17"/>
        <xdr:cNvSpPr>
          <a:spLocks/>
        </xdr:cNvSpPr>
      </xdr:nvSpPr>
      <xdr:spPr>
        <a:xfrm>
          <a:off x="2466975" y="3133725"/>
          <a:ext cx="228600" cy="161925"/>
        </a:xfrm>
        <a:prstGeom prst="downArrow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314325</xdr:colOff>
      <xdr:row>0</xdr:row>
      <xdr:rowOff>0</xdr:rowOff>
    </xdr:from>
    <xdr:to>
      <xdr:col>0</xdr:col>
      <xdr:colOff>923925</xdr:colOff>
      <xdr:row>0</xdr:row>
      <xdr:rowOff>0</xdr:rowOff>
    </xdr:to>
    <xdr:pic>
      <xdr:nvPicPr>
        <xdr:cNvPr id="4" name="Image 4" descr="ACADEMIE NICE.tif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38100</xdr:rowOff>
    </xdr:from>
    <xdr:to>
      <xdr:col>0</xdr:col>
      <xdr:colOff>847725</xdr:colOff>
      <xdr:row>0</xdr:row>
      <xdr:rowOff>38100</xdr:rowOff>
    </xdr:to>
    <xdr:pic>
      <xdr:nvPicPr>
        <xdr:cNvPr id="1" name="Image 2" descr="ACADEMIE NICE.tif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16</xdr:row>
      <xdr:rowOff>200025</xdr:rowOff>
    </xdr:from>
    <xdr:to>
      <xdr:col>0</xdr:col>
      <xdr:colOff>590550</xdr:colOff>
      <xdr:row>17</xdr:row>
      <xdr:rowOff>152400</xdr:rowOff>
    </xdr:to>
    <xdr:sp>
      <xdr:nvSpPr>
        <xdr:cNvPr id="2" name="AutoShape 13"/>
        <xdr:cNvSpPr>
          <a:spLocks/>
        </xdr:cNvSpPr>
      </xdr:nvSpPr>
      <xdr:spPr>
        <a:xfrm>
          <a:off x="361950" y="3171825"/>
          <a:ext cx="228600" cy="161925"/>
        </a:xfrm>
        <a:prstGeom prst="downArrow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600075</xdr:colOff>
      <xdr:row>16</xdr:row>
      <xdr:rowOff>200025</xdr:rowOff>
    </xdr:from>
    <xdr:to>
      <xdr:col>3</xdr:col>
      <xdr:colOff>133350</xdr:colOff>
      <xdr:row>17</xdr:row>
      <xdr:rowOff>152400</xdr:rowOff>
    </xdr:to>
    <xdr:sp>
      <xdr:nvSpPr>
        <xdr:cNvPr id="3" name="AutoShape 17"/>
        <xdr:cNvSpPr>
          <a:spLocks/>
        </xdr:cNvSpPr>
      </xdr:nvSpPr>
      <xdr:spPr>
        <a:xfrm>
          <a:off x="2466975" y="3171825"/>
          <a:ext cx="228600" cy="161925"/>
        </a:xfrm>
        <a:prstGeom prst="downArrow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38100</xdr:rowOff>
    </xdr:from>
    <xdr:to>
      <xdr:col>0</xdr:col>
      <xdr:colOff>847725</xdr:colOff>
      <xdr:row>0</xdr:row>
      <xdr:rowOff>38100</xdr:rowOff>
    </xdr:to>
    <xdr:pic>
      <xdr:nvPicPr>
        <xdr:cNvPr id="1" name="Image 2" descr="ACADEMIE NICE.tif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16</xdr:row>
      <xdr:rowOff>200025</xdr:rowOff>
    </xdr:from>
    <xdr:to>
      <xdr:col>0</xdr:col>
      <xdr:colOff>590550</xdr:colOff>
      <xdr:row>17</xdr:row>
      <xdr:rowOff>152400</xdr:rowOff>
    </xdr:to>
    <xdr:sp>
      <xdr:nvSpPr>
        <xdr:cNvPr id="2" name="AutoShape 13"/>
        <xdr:cNvSpPr>
          <a:spLocks/>
        </xdr:cNvSpPr>
      </xdr:nvSpPr>
      <xdr:spPr>
        <a:xfrm>
          <a:off x="361950" y="3324225"/>
          <a:ext cx="228600" cy="161925"/>
        </a:xfrm>
        <a:prstGeom prst="downArrow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600075</xdr:colOff>
      <xdr:row>16</xdr:row>
      <xdr:rowOff>200025</xdr:rowOff>
    </xdr:from>
    <xdr:to>
      <xdr:col>3</xdr:col>
      <xdr:colOff>133350</xdr:colOff>
      <xdr:row>17</xdr:row>
      <xdr:rowOff>152400</xdr:rowOff>
    </xdr:to>
    <xdr:sp>
      <xdr:nvSpPr>
        <xdr:cNvPr id="3" name="AutoShape 17"/>
        <xdr:cNvSpPr>
          <a:spLocks/>
        </xdr:cNvSpPr>
      </xdr:nvSpPr>
      <xdr:spPr>
        <a:xfrm>
          <a:off x="2466975" y="3324225"/>
          <a:ext cx="228600" cy="161925"/>
        </a:xfrm>
        <a:prstGeom prst="downArrow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314325</xdr:colOff>
      <xdr:row>0</xdr:row>
      <xdr:rowOff>0</xdr:rowOff>
    </xdr:from>
    <xdr:to>
      <xdr:col>0</xdr:col>
      <xdr:colOff>923925</xdr:colOff>
      <xdr:row>4</xdr:row>
      <xdr:rowOff>152400</xdr:rowOff>
    </xdr:to>
    <xdr:pic>
      <xdr:nvPicPr>
        <xdr:cNvPr id="4" name="Image 4" descr="ACADEMIE NICE.tif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609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38100</xdr:rowOff>
    </xdr:from>
    <xdr:to>
      <xdr:col>0</xdr:col>
      <xdr:colOff>847725</xdr:colOff>
      <xdr:row>0</xdr:row>
      <xdr:rowOff>38100</xdr:rowOff>
    </xdr:to>
    <xdr:pic>
      <xdr:nvPicPr>
        <xdr:cNvPr id="1" name="Image 2" descr="ACADEMIE NICE.tif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16</xdr:row>
      <xdr:rowOff>200025</xdr:rowOff>
    </xdr:from>
    <xdr:to>
      <xdr:col>0</xdr:col>
      <xdr:colOff>590550</xdr:colOff>
      <xdr:row>17</xdr:row>
      <xdr:rowOff>152400</xdr:rowOff>
    </xdr:to>
    <xdr:sp>
      <xdr:nvSpPr>
        <xdr:cNvPr id="2" name="AutoShape 13"/>
        <xdr:cNvSpPr>
          <a:spLocks/>
        </xdr:cNvSpPr>
      </xdr:nvSpPr>
      <xdr:spPr>
        <a:xfrm>
          <a:off x="361950" y="3171825"/>
          <a:ext cx="228600" cy="161925"/>
        </a:xfrm>
        <a:prstGeom prst="downArrow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600075</xdr:colOff>
      <xdr:row>16</xdr:row>
      <xdr:rowOff>200025</xdr:rowOff>
    </xdr:from>
    <xdr:to>
      <xdr:col>3</xdr:col>
      <xdr:colOff>133350</xdr:colOff>
      <xdr:row>17</xdr:row>
      <xdr:rowOff>152400</xdr:rowOff>
    </xdr:to>
    <xdr:sp>
      <xdr:nvSpPr>
        <xdr:cNvPr id="3" name="AutoShape 17"/>
        <xdr:cNvSpPr>
          <a:spLocks/>
        </xdr:cNvSpPr>
      </xdr:nvSpPr>
      <xdr:spPr>
        <a:xfrm>
          <a:off x="2466975" y="3171825"/>
          <a:ext cx="228600" cy="161925"/>
        </a:xfrm>
        <a:prstGeom prst="downArrow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314325</xdr:colOff>
      <xdr:row>0</xdr:row>
      <xdr:rowOff>0</xdr:rowOff>
    </xdr:from>
    <xdr:to>
      <xdr:col>0</xdr:col>
      <xdr:colOff>923925</xdr:colOff>
      <xdr:row>0</xdr:row>
      <xdr:rowOff>0</xdr:rowOff>
    </xdr:to>
    <xdr:pic>
      <xdr:nvPicPr>
        <xdr:cNvPr id="4" name="Image 4" descr="ACADEMIE NICE.tif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38100</xdr:rowOff>
    </xdr:from>
    <xdr:to>
      <xdr:col>0</xdr:col>
      <xdr:colOff>847725</xdr:colOff>
      <xdr:row>0</xdr:row>
      <xdr:rowOff>38100</xdr:rowOff>
    </xdr:to>
    <xdr:pic>
      <xdr:nvPicPr>
        <xdr:cNvPr id="1" name="Image 2" descr="ACADEMIE NICE.tif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16</xdr:row>
      <xdr:rowOff>200025</xdr:rowOff>
    </xdr:from>
    <xdr:to>
      <xdr:col>0</xdr:col>
      <xdr:colOff>590550</xdr:colOff>
      <xdr:row>17</xdr:row>
      <xdr:rowOff>152400</xdr:rowOff>
    </xdr:to>
    <xdr:sp>
      <xdr:nvSpPr>
        <xdr:cNvPr id="2" name="AutoShape 13"/>
        <xdr:cNvSpPr>
          <a:spLocks/>
        </xdr:cNvSpPr>
      </xdr:nvSpPr>
      <xdr:spPr>
        <a:xfrm>
          <a:off x="361950" y="3276600"/>
          <a:ext cx="228600" cy="161925"/>
        </a:xfrm>
        <a:prstGeom prst="downArrow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600075</xdr:colOff>
      <xdr:row>16</xdr:row>
      <xdr:rowOff>200025</xdr:rowOff>
    </xdr:from>
    <xdr:to>
      <xdr:col>3</xdr:col>
      <xdr:colOff>133350</xdr:colOff>
      <xdr:row>17</xdr:row>
      <xdr:rowOff>152400</xdr:rowOff>
    </xdr:to>
    <xdr:sp>
      <xdr:nvSpPr>
        <xdr:cNvPr id="3" name="AutoShape 17"/>
        <xdr:cNvSpPr>
          <a:spLocks/>
        </xdr:cNvSpPr>
      </xdr:nvSpPr>
      <xdr:spPr>
        <a:xfrm>
          <a:off x="2466975" y="3276600"/>
          <a:ext cx="228600" cy="161925"/>
        </a:xfrm>
        <a:prstGeom prst="downArrow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38100</xdr:rowOff>
    </xdr:from>
    <xdr:to>
      <xdr:col>0</xdr:col>
      <xdr:colOff>847725</xdr:colOff>
      <xdr:row>0</xdr:row>
      <xdr:rowOff>38100</xdr:rowOff>
    </xdr:to>
    <xdr:pic>
      <xdr:nvPicPr>
        <xdr:cNvPr id="1" name="Image 2" descr="ACADEMIE NICE.tif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16</xdr:row>
      <xdr:rowOff>200025</xdr:rowOff>
    </xdr:from>
    <xdr:to>
      <xdr:col>0</xdr:col>
      <xdr:colOff>590550</xdr:colOff>
      <xdr:row>17</xdr:row>
      <xdr:rowOff>152400</xdr:rowOff>
    </xdr:to>
    <xdr:sp>
      <xdr:nvSpPr>
        <xdr:cNvPr id="2" name="AutoShape 13"/>
        <xdr:cNvSpPr>
          <a:spLocks/>
        </xdr:cNvSpPr>
      </xdr:nvSpPr>
      <xdr:spPr>
        <a:xfrm>
          <a:off x="361950" y="3286125"/>
          <a:ext cx="228600" cy="161925"/>
        </a:xfrm>
        <a:prstGeom prst="downArrow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600075</xdr:colOff>
      <xdr:row>16</xdr:row>
      <xdr:rowOff>200025</xdr:rowOff>
    </xdr:from>
    <xdr:to>
      <xdr:col>3</xdr:col>
      <xdr:colOff>133350</xdr:colOff>
      <xdr:row>17</xdr:row>
      <xdr:rowOff>152400</xdr:rowOff>
    </xdr:to>
    <xdr:sp>
      <xdr:nvSpPr>
        <xdr:cNvPr id="3" name="AutoShape 17"/>
        <xdr:cNvSpPr>
          <a:spLocks/>
        </xdr:cNvSpPr>
      </xdr:nvSpPr>
      <xdr:spPr>
        <a:xfrm>
          <a:off x="2466975" y="3286125"/>
          <a:ext cx="228600" cy="161925"/>
        </a:xfrm>
        <a:prstGeom prst="downArrow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314325</xdr:colOff>
      <xdr:row>0</xdr:row>
      <xdr:rowOff>0</xdr:rowOff>
    </xdr:from>
    <xdr:to>
      <xdr:col>0</xdr:col>
      <xdr:colOff>923925</xdr:colOff>
      <xdr:row>0</xdr:row>
      <xdr:rowOff>0</xdr:rowOff>
    </xdr:to>
    <xdr:pic>
      <xdr:nvPicPr>
        <xdr:cNvPr id="4" name="Image 4" descr="ACADEMIE NICE.tif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38100</xdr:rowOff>
    </xdr:from>
    <xdr:to>
      <xdr:col>0</xdr:col>
      <xdr:colOff>847725</xdr:colOff>
      <xdr:row>0</xdr:row>
      <xdr:rowOff>38100</xdr:rowOff>
    </xdr:to>
    <xdr:pic>
      <xdr:nvPicPr>
        <xdr:cNvPr id="1" name="Image 2" descr="ACADEMIE NICE.tif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16</xdr:row>
      <xdr:rowOff>200025</xdr:rowOff>
    </xdr:from>
    <xdr:to>
      <xdr:col>0</xdr:col>
      <xdr:colOff>590550</xdr:colOff>
      <xdr:row>17</xdr:row>
      <xdr:rowOff>152400</xdr:rowOff>
    </xdr:to>
    <xdr:sp>
      <xdr:nvSpPr>
        <xdr:cNvPr id="2" name="AutoShape 13"/>
        <xdr:cNvSpPr>
          <a:spLocks/>
        </xdr:cNvSpPr>
      </xdr:nvSpPr>
      <xdr:spPr>
        <a:xfrm>
          <a:off x="361950" y="3352800"/>
          <a:ext cx="228600" cy="161925"/>
        </a:xfrm>
        <a:prstGeom prst="downArrow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600075</xdr:colOff>
      <xdr:row>16</xdr:row>
      <xdr:rowOff>200025</xdr:rowOff>
    </xdr:from>
    <xdr:to>
      <xdr:col>3</xdr:col>
      <xdr:colOff>133350</xdr:colOff>
      <xdr:row>17</xdr:row>
      <xdr:rowOff>152400</xdr:rowOff>
    </xdr:to>
    <xdr:sp>
      <xdr:nvSpPr>
        <xdr:cNvPr id="3" name="AutoShape 17"/>
        <xdr:cNvSpPr>
          <a:spLocks/>
        </xdr:cNvSpPr>
      </xdr:nvSpPr>
      <xdr:spPr>
        <a:xfrm>
          <a:off x="2466975" y="3352800"/>
          <a:ext cx="228600" cy="161925"/>
        </a:xfrm>
        <a:prstGeom prst="downArrow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38100</xdr:rowOff>
    </xdr:from>
    <xdr:to>
      <xdr:col>0</xdr:col>
      <xdr:colOff>847725</xdr:colOff>
      <xdr:row>0</xdr:row>
      <xdr:rowOff>38100</xdr:rowOff>
    </xdr:to>
    <xdr:pic>
      <xdr:nvPicPr>
        <xdr:cNvPr id="1" name="Image 2" descr="ACADEMIE NICE.tif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16</xdr:row>
      <xdr:rowOff>200025</xdr:rowOff>
    </xdr:from>
    <xdr:to>
      <xdr:col>0</xdr:col>
      <xdr:colOff>590550</xdr:colOff>
      <xdr:row>17</xdr:row>
      <xdr:rowOff>152400</xdr:rowOff>
    </xdr:to>
    <xdr:sp>
      <xdr:nvSpPr>
        <xdr:cNvPr id="2" name="AutoShape 13"/>
        <xdr:cNvSpPr>
          <a:spLocks/>
        </xdr:cNvSpPr>
      </xdr:nvSpPr>
      <xdr:spPr>
        <a:xfrm>
          <a:off x="361950" y="3248025"/>
          <a:ext cx="228600" cy="161925"/>
        </a:xfrm>
        <a:prstGeom prst="downArrow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600075</xdr:colOff>
      <xdr:row>16</xdr:row>
      <xdr:rowOff>200025</xdr:rowOff>
    </xdr:from>
    <xdr:to>
      <xdr:col>3</xdr:col>
      <xdr:colOff>133350</xdr:colOff>
      <xdr:row>17</xdr:row>
      <xdr:rowOff>152400</xdr:rowOff>
    </xdr:to>
    <xdr:sp>
      <xdr:nvSpPr>
        <xdr:cNvPr id="3" name="AutoShape 17"/>
        <xdr:cNvSpPr>
          <a:spLocks/>
        </xdr:cNvSpPr>
      </xdr:nvSpPr>
      <xdr:spPr>
        <a:xfrm>
          <a:off x="2466975" y="3248025"/>
          <a:ext cx="228600" cy="161925"/>
        </a:xfrm>
        <a:prstGeom prst="downArrow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314325</xdr:colOff>
      <xdr:row>0</xdr:row>
      <xdr:rowOff>0</xdr:rowOff>
    </xdr:from>
    <xdr:to>
      <xdr:col>0</xdr:col>
      <xdr:colOff>923925</xdr:colOff>
      <xdr:row>0</xdr:row>
      <xdr:rowOff>0</xdr:rowOff>
    </xdr:to>
    <xdr:pic>
      <xdr:nvPicPr>
        <xdr:cNvPr id="4" name="Image 4" descr="ACADEMIE NICE.tif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38100</xdr:rowOff>
    </xdr:from>
    <xdr:to>
      <xdr:col>0</xdr:col>
      <xdr:colOff>847725</xdr:colOff>
      <xdr:row>0</xdr:row>
      <xdr:rowOff>38100</xdr:rowOff>
    </xdr:to>
    <xdr:pic>
      <xdr:nvPicPr>
        <xdr:cNvPr id="1" name="Image 2" descr="ACADEMIE NICE.tif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16</xdr:row>
      <xdr:rowOff>200025</xdr:rowOff>
    </xdr:from>
    <xdr:to>
      <xdr:col>0</xdr:col>
      <xdr:colOff>590550</xdr:colOff>
      <xdr:row>17</xdr:row>
      <xdr:rowOff>152400</xdr:rowOff>
    </xdr:to>
    <xdr:sp>
      <xdr:nvSpPr>
        <xdr:cNvPr id="2" name="AutoShape 13"/>
        <xdr:cNvSpPr>
          <a:spLocks/>
        </xdr:cNvSpPr>
      </xdr:nvSpPr>
      <xdr:spPr>
        <a:xfrm>
          <a:off x="361950" y="3219450"/>
          <a:ext cx="228600" cy="161925"/>
        </a:xfrm>
        <a:prstGeom prst="downArrow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600075</xdr:colOff>
      <xdr:row>16</xdr:row>
      <xdr:rowOff>200025</xdr:rowOff>
    </xdr:from>
    <xdr:to>
      <xdr:col>3</xdr:col>
      <xdr:colOff>133350</xdr:colOff>
      <xdr:row>17</xdr:row>
      <xdr:rowOff>152400</xdr:rowOff>
    </xdr:to>
    <xdr:sp>
      <xdr:nvSpPr>
        <xdr:cNvPr id="3" name="AutoShape 17"/>
        <xdr:cNvSpPr>
          <a:spLocks/>
        </xdr:cNvSpPr>
      </xdr:nvSpPr>
      <xdr:spPr>
        <a:xfrm>
          <a:off x="2466975" y="3219450"/>
          <a:ext cx="228600" cy="161925"/>
        </a:xfrm>
        <a:prstGeom prst="downArrow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38100</xdr:rowOff>
    </xdr:from>
    <xdr:to>
      <xdr:col>0</xdr:col>
      <xdr:colOff>847725</xdr:colOff>
      <xdr:row>0</xdr:row>
      <xdr:rowOff>38100</xdr:rowOff>
    </xdr:to>
    <xdr:pic>
      <xdr:nvPicPr>
        <xdr:cNvPr id="1" name="Image 2" descr="ACADEMIE NICE.tif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16</xdr:row>
      <xdr:rowOff>200025</xdr:rowOff>
    </xdr:from>
    <xdr:to>
      <xdr:col>0</xdr:col>
      <xdr:colOff>590550</xdr:colOff>
      <xdr:row>17</xdr:row>
      <xdr:rowOff>152400</xdr:rowOff>
    </xdr:to>
    <xdr:sp>
      <xdr:nvSpPr>
        <xdr:cNvPr id="2" name="AutoShape 13"/>
        <xdr:cNvSpPr>
          <a:spLocks/>
        </xdr:cNvSpPr>
      </xdr:nvSpPr>
      <xdr:spPr>
        <a:xfrm>
          <a:off x="361950" y="3209925"/>
          <a:ext cx="228600" cy="161925"/>
        </a:xfrm>
        <a:prstGeom prst="downArrow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600075</xdr:colOff>
      <xdr:row>16</xdr:row>
      <xdr:rowOff>200025</xdr:rowOff>
    </xdr:from>
    <xdr:to>
      <xdr:col>3</xdr:col>
      <xdr:colOff>133350</xdr:colOff>
      <xdr:row>17</xdr:row>
      <xdr:rowOff>152400</xdr:rowOff>
    </xdr:to>
    <xdr:sp>
      <xdr:nvSpPr>
        <xdr:cNvPr id="3" name="AutoShape 17"/>
        <xdr:cNvSpPr>
          <a:spLocks/>
        </xdr:cNvSpPr>
      </xdr:nvSpPr>
      <xdr:spPr>
        <a:xfrm>
          <a:off x="2466975" y="3209925"/>
          <a:ext cx="228600" cy="161925"/>
        </a:xfrm>
        <a:prstGeom prst="downArrow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314325</xdr:colOff>
      <xdr:row>0</xdr:row>
      <xdr:rowOff>0</xdr:rowOff>
    </xdr:from>
    <xdr:to>
      <xdr:col>0</xdr:col>
      <xdr:colOff>923925</xdr:colOff>
      <xdr:row>0</xdr:row>
      <xdr:rowOff>0</xdr:rowOff>
    </xdr:to>
    <xdr:pic>
      <xdr:nvPicPr>
        <xdr:cNvPr id="4" name="Image 4" descr="ACADEMIE NICE.tif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38100</xdr:rowOff>
    </xdr:from>
    <xdr:to>
      <xdr:col>0</xdr:col>
      <xdr:colOff>847725</xdr:colOff>
      <xdr:row>0</xdr:row>
      <xdr:rowOff>38100</xdr:rowOff>
    </xdr:to>
    <xdr:pic>
      <xdr:nvPicPr>
        <xdr:cNvPr id="1" name="Image 2" descr="ACADEMIE NICE.tif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16</xdr:row>
      <xdr:rowOff>200025</xdr:rowOff>
    </xdr:from>
    <xdr:to>
      <xdr:col>0</xdr:col>
      <xdr:colOff>590550</xdr:colOff>
      <xdr:row>17</xdr:row>
      <xdr:rowOff>152400</xdr:rowOff>
    </xdr:to>
    <xdr:sp>
      <xdr:nvSpPr>
        <xdr:cNvPr id="2" name="AutoShape 13"/>
        <xdr:cNvSpPr>
          <a:spLocks/>
        </xdr:cNvSpPr>
      </xdr:nvSpPr>
      <xdr:spPr>
        <a:xfrm>
          <a:off x="361950" y="3162300"/>
          <a:ext cx="228600" cy="161925"/>
        </a:xfrm>
        <a:prstGeom prst="downArrow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600075</xdr:colOff>
      <xdr:row>16</xdr:row>
      <xdr:rowOff>200025</xdr:rowOff>
    </xdr:from>
    <xdr:to>
      <xdr:col>3</xdr:col>
      <xdr:colOff>133350</xdr:colOff>
      <xdr:row>17</xdr:row>
      <xdr:rowOff>152400</xdr:rowOff>
    </xdr:to>
    <xdr:sp>
      <xdr:nvSpPr>
        <xdr:cNvPr id="3" name="AutoShape 17"/>
        <xdr:cNvSpPr>
          <a:spLocks/>
        </xdr:cNvSpPr>
      </xdr:nvSpPr>
      <xdr:spPr>
        <a:xfrm>
          <a:off x="2466975" y="3162300"/>
          <a:ext cx="228600" cy="161925"/>
        </a:xfrm>
        <a:prstGeom prst="downArrow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G33" sqref="G33"/>
    </sheetView>
  </sheetViews>
  <sheetFormatPr defaultColWidth="10.75390625" defaultRowHeight="12.75"/>
  <cols>
    <col min="1" max="1" width="3.00390625" style="37" customWidth="1"/>
    <col min="2" max="2" width="21.00390625" style="37" customWidth="1"/>
    <col min="3" max="3" width="10.875" style="37" customWidth="1"/>
    <col min="4" max="4" width="16.125" style="37" customWidth="1"/>
    <col min="5" max="5" width="7.125" style="37" customWidth="1"/>
    <col min="6" max="6" width="8.875" style="37" customWidth="1"/>
    <col min="7" max="7" width="8.375" style="37" customWidth="1"/>
    <col min="8" max="8" width="8.25390625" style="37" customWidth="1"/>
    <col min="9" max="9" width="8.125" style="37" customWidth="1"/>
    <col min="10" max="10" width="8.75390625" style="37" customWidth="1"/>
    <col min="11" max="11" width="7.625" style="37" customWidth="1"/>
    <col min="12" max="12" width="8.125" style="37" customWidth="1"/>
    <col min="13" max="16384" width="10.75390625" style="37" customWidth="1"/>
  </cols>
  <sheetData>
    <row r="1" ht="23.25">
      <c r="B1" s="38" t="s">
        <v>67</v>
      </c>
    </row>
    <row r="2" spans="2:4" ht="15">
      <c r="B2" s="44" t="s">
        <v>28</v>
      </c>
      <c r="C2" s="120"/>
      <c r="D2" s="121"/>
    </row>
    <row r="3" spans="2:6" ht="15">
      <c r="B3" s="42" t="s">
        <v>30</v>
      </c>
      <c r="C3" s="94"/>
      <c r="D3" s="45"/>
      <c r="E3" s="45"/>
      <c r="F3" s="45"/>
    </row>
    <row r="4" spans="2:12" ht="27" customHeight="1">
      <c r="B4" s="44"/>
      <c r="C4" s="39"/>
      <c r="D4" s="96" t="s">
        <v>68</v>
      </c>
      <c r="E4" s="124" t="s">
        <v>69</v>
      </c>
      <c r="F4" s="124" t="s">
        <v>70</v>
      </c>
      <c r="G4" s="122" t="s">
        <v>71</v>
      </c>
      <c r="H4" s="122" t="s">
        <v>72</v>
      </c>
      <c r="I4" s="122" t="s">
        <v>73</v>
      </c>
      <c r="J4" s="122" t="s">
        <v>74</v>
      </c>
      <c r="K4" s="122" t="s">
        <v>75</v>
      </c>
      <c r="L4" s="122" t="s">
        <v>76</v>
      </c>
    </row>
    <row r="5" spans="3:12" ht="27" customHeight="1">
      <c r="C5" s="43" t="s">
        <v>26</v>
      </c>
      <c r="D5" s="95"/>
      <c r="E5" s="125"/>
      <c r="F5" s="125"/>
      <c r="G5" s="123"/>
      <c r="H5" s="123"/>
      <c r="I5" s="123"/>
      <c r="J5" s="123"/>
      <c r="K5" s="123"/>
      <c r="L5" s="123"/>
    </row>
    <row r="6" spans="3:12" ht="27" customHeight="1" thickBot="1">
      <c r="C6" s="43" t="s">
        <v>27</v>
      </c>
      <c r="D6" s="95"/>
      <c r="E6" s="126"/>
      <c r="F6" s="126"/>
      <c r="G6" s="123"/>
      <c r="H6" s="123"/>
      <c r="I6" s="123"/>
      <c r="J6" s="123"/>
      <c r="K6" s="123"/>
      <c r="L6" s="123"/>
    </row>
    <row r="7" spans="1:12" ht="16.5" thickBot="1">
      <c r="A7" s="40">
        <v>1</v>
      </c>
      <c r="B7" s="88"/>
      <c r="C7" s="89"/>
      <c r="D7" s="47">
        <f>IF('01'!$G$16&lt;&gt;0,'01'!$G$16,"")</f>
      </c>
      <c r="E7" s="49">
        <f>IF('01'!$H$19&lt;&gt;0,'01'!$H$19,"")</f>
      </c>
      <c r="F7" s="50">
        <f>IF('01'!$G$6&lt;&gt;0,'01'!$G$6,"")</f>
      </c>
      <c r="G7" s="51">
        <f>IF('01'!$I$23&lt;&gt;0,'01'!$I$23,"")</f>
      </c>
      <c r="H7" s="51">
        <f>IF('01'!$I$26&lt;&gt;0,'01'!$I$26,"")</f>
      </c>
      <c r="I7" s="51">
        <f>IF('01'!$I$30&lt;&gt;0,'01'!$I$30,"")</f>
      </c>
      <c r="J7" s="51">
        <f>IF('01'!$I$31&lt;&gt;0,'01'!$I$31,"")</f>
      </c>
      <c r="K7" s="51">
        <f>IF('01'!$I$34&lt;&gt;0,'01'!$I$34,"")</f>
      </c>
      <c r="L7" s="51">
        <f>IF('01'!$I$37&lt;&gt;0,'01'!$I$37,"")</f>
      </c>
    </row>
    <row r="8" spans="1:12" ht="16.5" thickBot="1">
      <c r="A8" s="41">
        <v>2</v>
      </c>
      <c r="B8" s="90"/>
      <c r="C8" s="91"/>
      <c r="D8" s="47">
        <f>IF('02'!$G$13&lt;&gt;0,'02'!$G$13,"")</f>
      </c>
      <c r="E8" s="49">
        <f>IF('02'!$H$15&lt;&gt;0,'02'!$H$15,"")</f>
      </c>
      <c r="F8" s="50">
        <f>IF('02'!$G$6&lt;&gt;0,'02'!$G$6,"")</f>
      </c>
      <c r="G8" s="51">
        <f>IF('02'!$I$19&lt;&gt;0,'02'!$I$19,"")</f>
      </c>
      <c r="H8" s="51">
        <f>IF('02'!$I$22&lt;&gt;0,'02'!$I$22,"")</f>
      </c>
      <c r="I8" s="51">
        <f>IF('02'!$I$26&lt;&gt;0,'02'!$I$26,"")</f>
      </c>
      <c r="J8" s="51">
        <f>IF('02'!$I$27&lt;&gt;0,'02'!$I$27,"")</f>
      </c>
      <c r="K8" s="51">
        <f>IF('02'!$I$30&lt;&gt;0,'02'!$I$30,"")</f>
      </c>
      <c r="L8" s="51">
        <f>IF('02'!$I$33&lt;&gt;0,'02'!$I$33,"")</f>
      </c>
    </row>
    <row r="9" spans="1:12" ht="16.5" thickBot="1">
      <c r="A9" s="41">
        <v>3</v>
      </c>
      <c r="B9" s="90"/>
      <c r="C9" s="91"/>
      <c r="D9" s="47">
        <f>IF('03'!$G$13&lt;&gt;0,'03'!$G$13,"")</f>
      </c>
      <c r="E9" s="49">
        <f>IF('03'!$H$15&lt;&gt;0,'03'!$H$15,"")</f>
      </c>
      <c r="F9" s="50">
        <f>IF('03'!$G$6&lt;&gt;0,'03'!$G$6,"")</f>
      </c>
      <c r="G9" s="51">
        <f>IF('03'!$I$19&lt;&gt;0,'03'!$I$19,"")</f>
      </c>
      <c r="H9" s="51">
        <f>IF('03'!$I$22&lt;&gt;0,'03'!$I$22,"")</f>
      </c>
      <c r="I9" s="51">
        <f>IF('03'!$I$26&lt;&gt;0,'03'!$I$26,"")</f>
      </c>
      <c r="J9" s="51">
        <f>IF('03'!$I$27&lt;&gt;0,'03'!$I$27,"")</f>
      </c>
      <c r="K9" s="51">
        <f>IF('03'!$I$30&lt;&gt;0,'03'!$I$30,"")</f>
      </c>
      <c r="L9" s="51">
        <f>IF('03'!$I$33&lt;&gt;0,'03'!$I$33,"")</f>
      </c>
    </row>
    <row r="10" spans="1:12" ht="16.5" thickBot="1">
      <c r="A10" s="41">
        <v>4</v>
      </c>
      <c r="B10" s="90"/>
      <c r="C10" s="91"/>
      <c r="D10" s="47">
        <f>IF('04'!$G$13&lt;&gt;0,'04'!$G$13,"")</f>
      </c>
      <c r="E10" s="49">
        <f>IF('04'!$H$15&lt;&gt;0,'04'!$H$15,"")</f>
      </c>
      <c r="F10" s="50">
        <f>IF('04'!$G$6&lt;&gt;0,'04'!$G$6,"")</f>
      </c>
      <c r="G10" s="51">
        <f>IF('04'!$I$19&lt;&gt;0,'04'!$I$19,"")</f>
      </c>
      <c r="H10" s="51">
        <f>IF('04'!$I$22&lt;&gt;0,'04'!$I$22,"")</f>
      </c>
      <c r="I10" s="51">
        <f>IF('04'!$I$26&lt;&gt;0,'04'!$I$26,"")</f>
      </c>
      <c r="J10" s="51">
        <f>IF('04'!$I$27&lt;&gt;0,'04'!$I$27,"")</f>
      </c>
      <c r="K10" s="51">
        <f>IF('04'!$I$30&lt;&gt;0,'04'!$I$30,"")</f>
      </c>
      <c r="L10" s="51">
        <f>IF('04'!$I$33&lt;&gt;0,'04'!$I$33,"")</f>
      </c>
    </row>
    <row r="11" spans="1:12" ht="15.75" customHeight="1" thickBot="1">
      <c r="A11" s="41">
        <v>5</v>
      </c>
      <c r="B11" s="90"/>
      <c r="C11" s="91"/>
      <c r="D11" s="47">
        <f>IF('05'!$G$13&lt;&gt;0,'05'!$G$13,"")</f>
      </c>
      <c r="E11" s="49">
        <f>IF('05'!$H$15&lt;&gt;0,'05'!$H$15,"")</f>
      </c>
      <c r="F11" s="50">
        <f>IF('05'!$G$6&lt;&gt;0,'05'!$G$6,"")</f>
      </c>
      <c r="G11" s="51">
        <f>IF('05'!$I$19&lt;&gt;0,'05'!$I$19,"")</f>
      </c>
      <c r="H11" s="51">
        <f>IF('05'!$I$22&lt;&gt;0,'05'!$I$22,"")</f>
      </c>
      <c r="I11" s="51">
        <f>IF('05'!$I$26&lt;&gt;0,'05'!$I$26,"")</f>
      </c>
      <c r="J11" s="51">
        <f>IF('05'!$I$27&lt;&gt;0,'05'!$I$27,"")</f>
      </c>
      <c r="K11" s="51">
        <f>IF('05'!$I$30&lt;&gt;0,'05'!$I$30,"")</f>
      </c>
      <c r="L11" s="51">
        <f>IF('05'!$I$33&lt;&gt;0,'05'!$I$33,"")</f>
      </c>
    </row>
    <row r="12" spans="1:12" ht="16.5" thickBot="1">
      <c r="A12" s="41">
        <v>6</v>
      </c>
      <c r="B12" s="90"/>
      <c r="C12" s="91"/>
      <c r="D12" s="47">
        <f>IF('06'!$G$13&lt;&gt;0,'06'!$G$13,"")</f>
      </c>
      <c r="E12" s="49">
        <f>IF('06'!$H$15&lt;&gt;0,'06'!$H$15,"")</f>
      </c>
      <c r="F12" s="50">
        <f>IF('06'!$G$6&lt;&gt;0,'06'!$G$6,"")</f>
      </c>
      <c r="G12" s="51">
        <f>IF('06'!$I$19&lt;&gt;0,'06'!$I$19,"")</f>
      </c>
      <c r="H12" s="51">
        <f>IF('06'!$I$22&lt;&gt;0,'06'!$I$22,"")</f>
      </c>
      <c r="I12" s="51">
        <f>IF('06'!$I$26&lt;&gt;0,'06'!$I$26,"")</f>
      </c>
      <c r="J12" s="51">
        <f>IF('06'!$I$27&lt;&gt;0,'06'!$I$27,"")</f>
      </c>
      <c r="K12" s="51">
        <f>IF('06'!$I$30&lt;&gt;0,'06'!$I$30,"")</f>
      </c>
      <c r="L12" s="51">
        <f>IF('06'!$I$33&lt;&gt;0,'06'!$I$33,"")</f>
      </c>
    </row>
    <row r="13" spans="1:12" ht="16.5" thickBot="1">
      <c r="A13" s="41">
        <v>7</v>
      </c>
      <c r="B13" s="90"/>
      <c r="C13" s="91"/>
      <c r="D13" s="47">
        <f>IF('07'!$G$13&lt;&gt;0,'07'!$G$13,"")</f>
      </c>
      <c r="E13" s="49">
        <f>IF('07'!$H$15&lt;&gt;0,'07'!$H$15,"")</f>
      </c>
      <c r="F13" s="50">
        <f>IF('07'!$G$6&lt;&gt;0,'07'!$G$6,"")</f>
      </c>
      <c r="G13" s="51">
        <f>IF('07'!$I$19&lt;&gt;0,'07'!$I$19,"")</f>
      </c>
      <c r="H13" s="51">
        <f>IF('07'!$I$22&lt;&gt;0,'07'!$I$22,"")</f>
      </c>
      <c r="I13" s="51">
        <f>IF('07'!$I$26&lt;&gt;0,'07'!$I$26,"")</f>
      </c>
      <c r="J13" s="51">
        <f>IF('07'!$I$27&lt;&gt;0,'07'!$I$27,"")</f>
      </c>
      <c r="K13" s="51">
        <f>IF('07'!$I$30&lt;&gt;0,'07'!$I$30,"")</f>
      </c>
      <c r="L13" s="51">
        <f>IF('07'!$I$33&lt;&gt;0,'07'!$I$33,"")</f>
      </c>
    </row>
    <row r="14" spans="1:12" ht="16.5" thickBot="1">
      <c r="A14" s="41">
        <v>8</v>
      </c>
      <c r="B14" s="90"/>
      <c r="C14" s="91"/>
      <c r="D14" s="47">
        <f>IF('08'!$G$13&lt;&gt;0,'08'!$G$13,"")</f>
      </c>
      <c r="E14" s="49">
        <f>IF('08'!$H$15&lt;&gt;0,'08'!$H$15,"")</f>
      </c>
      <c r="F14" s="50">
        <f>IF('08'!$G$6&lt;&gt;0,'08'!$G$6,"")</f>
      </c>
      <c r="G14" s="51">
        <f>IF('08'!$I$19&lt;&gt;0,'08'!$I$19,"")</f>
      </c>
      <c r="H14" s="51">
        <f>IF('08'!$I$22&lt;&gt;0,'08'!$I$22,"")</f>
      </c>
      <c r="I14" s="51">
        <f>IF('08'!$I$26&lt;&gt;0,'08'!$I$26,"")</f>
      </c>
      <c r="J14" s="51">
        <f>IF('08'!$I$27&lt;&gt;0,'08'!$I$27,"")</f>
      </c>
      <c r="K14" s="51">
        <f>IF('08'!$I$30&lt;&gt;0,'08'!$I$30,"")</f>
      </c>
      <c r="L14" s="51">
        <f>IF('08'!$I$33&lt;&gt;0,'08'!$I$33,"")</f>
      </c>
    </row>
    <row r="15" spans="1:12" ht="16.5" thickBot="1">
      <c r="A15" s="41">
        <v>9</v>
      </c>
      <c r="B15" s="90"/>
      <c r="C15" s="91"/>
      <c r="D15" s="47">
        <f>IF('09'!$G$13&lt;&gt;0,'09'!$G$13,"")</f>
      </c>
      <c r="E15" s="49">
        <f>IF('09'!$H$15&lt;&gt;0,'09'!$H$15,"")</f>
      </c>
      <c r="F15" s="50">
        <f>IF('09'!$G$6&lt;&gt;0,'09'!$G$6,"")</f>
      </c>
      <c r="G15" s="51">
        <f>IF('09'!$I$19&lt;&gt;0,'09'!$I$19,"")</f>
      </c>
      <c r="H15" s="51">
        <f>IF('09'!$I$22&lt;&gt;0,'09'!$I$22,"")</f>
      </c>
      <c r="I15" s="51">
        <f>IF('09'!$I$26&lt;&gt;0,'09'!$I$26,"")</f>
      </c>
      <c r="J15" s="51">
        <f>IF('09'!$I$27&lt;&gt;0,'09'!$I$27,"")</f>
      </c>
      <c r="K15" s="51">
        <f>IF('09'!$I$30&lt;&gt;0,'09'!$I$30,"")</f>
      </c>
      <c r="L15" s="51">
        <f>IF('09'!$I$33&lt;&gt;0,'09'!$I$33,"")</f>
      </c>
    </row>
    <row r="16" spans="1:12" ht="16.5" thickBot="1">
      <c r="A16" s="41">
        <v>10</v>
      </c>
      <c r="B16" s="92"/>
      <c r="C16" s="93"/>
      <c r="D16" s="47">
        <f>IF('10'!$G$13&lt;&gt;0,'10'!$G$13,"")</f>
      </c>
      <c r="E16" s="49">
        <f>IF('10'!$H$15&lt;&gt;0,'10'!$H$15,"")</f>
      </c>
      <c r="F16" s="50">
        <f>IF('10'!$G$6&lt;&gt;0,'10'!$G$6,"")</f>
      </c>
      <c r="G16" s="51">
        <f>IF('10'!$I$19&lt;&gt;0,'10'!$I$19,"")</f>
      </c>
      <c r="H16" s="51">
        <f>IF('10'!$I$22&lt;&gt;0,'10'!$I$22,"")</f>
      </c>
      <c r="I16" s="51">
        <f>IF('10'!$I$26&lt;&gt;0,'10'!$I$26,"")</f>
      </c>
      <c r="J16" s="51">
        <f>IF('10'!$I$27&lt;&gt;0,'10'!$I$27,"")</f>
      </c>
      <c r="K16" s="51">
        <f>IF('10'!$I$30&lt;&gt;0,'10'!$I$30,"")</f>
      </c>
      <c r="L16" s="51">
        <f>IF('10'!$I$33&lt;&gt;0,'10'!$I$33,"")</f>
      </c>
    </row>
    <row r="17" spans="1:12" ht="16.5" thickBot="1">
      <c r="A17" s="41">
        <v>11</v>
      </c>
      <c r="B17" s="90"/>
      <c r="C17" s="91"/>
      <c r="D17" s="47">
        <f>IF('11'!$G$13&lt;&gt;0,'11'!$G$13,"")</f>
      </c>
      <c r="E17" s="49">
        <f>IF('11'!$H$15&lt;&gt;0,'11'!$H$15,"")</f>
      </c>
      <c r="F17" s="50">
        <f>IF('11'!$G$6&lt;&gt;0,'11'!$G$6,"")</f>
      </c>
      <c r="G17" s="51">
        <f>IF('11'!$I$19&lt;&gt;0,'11'!$I$19,"")</f>
      </c>
      <c r="H17" s="51">
        <f>IF('11'!$I$22&lt;&gt;0,'11'!$I$22,"")</f>
      </c>
      <c r="I17" s="51">
        <f>IF('11'!$I$26&lt;&gt;0,'11'!$I$26,"")</f>
      </c>
      <c r="J17" s="51">
        <f>IF('11'!$I$27&lt;&gt;0,'11'!$I$27,"")</f>
      </c>
      <c r="K17" s="51">
        <f>IF('11'!$I$30&lt;&gt;0,'11'!$I$30,"")</f>
      </c>
      <c r="L17" s="51">
        <f>IF('11'!$I$33&lt;&gt;0,'11'!$I$33,"")</f>
      </c>
    </row>
    <row r="18" spans="1:12" ht="16.5" thickBot="1">
      <c r="A18" s="41">
        <v>12</v>
      </c>
      <c r="B18" s="90"/>
      <c r="C18" s="91"/>
      <c r="D18" s="47">
        <f>IF('12'!$G$13&lt;&gt;0,'12'!$G$13,"")</f>
      </c>
      <c r="E18" s="49">
        <f>IF('12'!$H$15&lt;&gt;0,'12'!$H$15,"")</f>
      </c>
      <c r="F18" s="50">
        <f>IF('12'!$G$6&lt;&gt;0,'12'!$G$6,"")</f>
      </c>
      <c r="G18" s="51">
        <f>IF('12'!$I$19&lt;&gt;0,'12'!$I$19,"")</f>
      </c>
      <c r="H18" s="51">
        <f>IF('12'!$I$22&lt;&gt;0,'12'!$I$22,"")</f>
      </c>
      <c r="I18" s="51">
        <f>IF('12'!$I$26&lt;&gt;0,'12'!$I$26,"")</f>
      </c>
      <c r="J18" s="51">
        <f>IF('12'!$I$27&lt;&gt;0,'12'!$I$27,"")</f>
      </c>
      <c r="K18" s="51">
        <f>IF('12'!$I$30&lt;&gt;0,'12'!$I$30,"")</f>
      </c>
      <c r="L18" s="51">
        <f>IF('12'!$I$33&lt;&gt;0,'12'!$I$33,"")</f>
      </c>
    </row>
    <row r="19" spans="1:12" ht="16.5" thickBot="1">
      <c r="A19" s="41">
        <v>13</v>
      </c>
      <c r="B19" s="90"/>
      <c r="C19" s="91"/>
      <c r="D19" s="47">
        <f>IF('13'!$G$13&lt;&gt;0,'13'!$G$13,"")</f>
      </c>
      <c r="E19" s="49">
        <f>IF('13'!$H$15&lt;&gt;0,'13'!$H$15,"")</f>
      </c>
      <c r="F19" s="50">
        <f>IF('13'!$G$6&lt;&gt;0,'13'!$G$6,"")</f>
      </c>
      <c r="G19" s="51">
        <f>IF('13'!$I$19&lt;&gt;0,'13'!$I$19,"")</f>
      </c>
      <c r="H19" s="51">
        <f>IF('13'!$I$22&lt;&gt;0,'13'!$I$22,"")</f>
      </c>
      <c r="I19" s="51">
        <f>IF('13'!$I$26&lt;&gt;0,'13'!$I$26,"")</f>
      </c>
      <c r="J19" s="51">
        <f>IF('13'!$I$27&lt;&gt;0,'13'!$I$27,"")</f>
      </c>
      <c r="K19" s="51">
        <f>IF('13'!$I$30&lt;&gt;0,'13'!$I$30,"")</f>
      </c>
      <c r="L19" s="51">
        <f>IF('13'!$I$33&lt;&gt;0,'13'!$I$33,"")</f>
      </c>
    </row>
    <row r="20" spans="1:12" ht="16.5" thickBot="1">
      <c r="A20" s="41">
        <v>14</v>
      </c>
      <c r="B20" s="90"/>
      <c r="C20" s="91"/>
      <c r="D20" s="47">
        <f>IF('14'!$G$13&lt;&gt;0,'14'!$G$13,"")</f>
      </c>
      <c r="E20" s="49">
        <f>IF('14'!$H$15&lt;&gt;0,'14'!$H$15,"")</f>
      </c>
      <c r="F20" s="50">
        <f>IF('14'!$G$6&lt;&gt;0,'14'!$G$6,"")</f>
      </c>
      <c r="G20" s="51">
        <f>IF('14'!$I$19&lt;&gt;0,'14'!$I$19,"")</f>
      </c>
      <c r="H20" s="51">
        <f>IF('14'!$I$22&lt;&gt;0,'14'!$I$22,"")</f>
      </c>
      <c r="I20" s="51">
        <f>IF('14'!$I$26&lt;&gt;0,'14'!$I$26,"")</f>
      </c>
      <c r="J20" s="51">
        <f>IF('14'!$I$27&lt;&gt;0,'14'!$I$27,"")</f>
      </c>
      <c r="K20" s="51">
        <f>IF('14'!$I$30&lt;&gt;0,'14'!$I$30,"")</f>
      </c>
      <c r="L20" s="51">
        <f>IF('14'!$I$33&lt;&gt;0,'14'!$I$33,"")</f>
      </c>
    </row>
    <row r="21" spans="1:12" ht="16.5" thickBot="1">
      <c r="A21" s="41">
        <v>15</v>
      </c>
      <c r="B21" s="90"/>
      <c r="C21" s="91"/>
      <c r="D21" s="47">
        <f>IF('15'!$G$13&lt;&gt;0,'15'!$G$13,"")</f>
      </c>
      <c r="E21" s="49">
        <f>IF('15'!$H$15&lt;&gt;0,'15'!$H$15,"")</f>
      </c>
      <c r="F21" s="50">
        <f>IF('15'!$G$6&lt;&gt;0,'15'!$G$6,"")</f>
      </c>
      <c r="G21" s="51">
        <f>IF('15'!$I$19&lt;&gt;0,'15'!$I$19,"")</f>
      </c>
      <c r="H21" s="51">
        <f>IF('15'!$I$22&lt;&gt;0,'15'!$I$22,"")</f>
      </c>
      <c r="I21" s="51">
        <f>IF('15'!$I$26&lt;&gt;0,'15'!$I$26,"")</f>
      </c>
      <c r="J21" s="51">
        <f>IF('15'!$I$27&lt;&gt;0,'15'!$I$27,"")</f>
      </c>
      <c r="K21" s="51">
        <f>IF('15'!$I$30&lt;&gt;0,'15'!$I$30,"")</f>
      </c>
      <c r="L21" s="51">
        <f>IF('15'!$I$33&lt;&gt;0,'15'!$I$33,"")</f>
      </c>
    </row>
    <row r="22" spans="1:12" ht="16.5" thickBot="1">
      <c r="A22" s="41">
        <v>16</v>
      </c>
      <c r="B22" s="90"/>
      <c r="C22" s="91"/>
      <c r="D22" s="47"/>
      <c r="E22" s="49">
        <f>IF('16'!$H$15&lt;&gt;0,'16'!$H$15,"")</f>
      </c>
      <c r="F22" s="50">
        <f>IF('16'!$G$6&lt;&gt;0,'16'!$G$6,"")</f>
      </c>
      <c r="G22" s="51">
        <f>IF('16'!$I$19&lt;&gt;0,'16'!$I$19,"")</f>
      </c>
      <c r="H22" s="51">
        <f>IF('16'!$I$22&lt;&gt;0,'16'!$I$22,"")</f>
      </c>
      <c r="I22" s="51">
        <f>IF('16'!$I$26&lt;&gt;0,'16'!$I$26,"")</f>
      </c>
      <c r="J22" s="51">
        <f>IF('16'!$I$27&lt;&gt;0,'16'!$I$27,"")</f>
      </c>
      <c r="K22" s="51">
        <f>IF('16'!$I$30&lt;&gt;0,'16'!$I$30,"")</f>
      </c>
      <c r="L22" s="51">
        <f>IF('16'!$I$33&lt;&gt;0,'16'!$I$33,"")</f>
      </c>
    </row>
    <row r="23" spans="1:12" ht="16.5" thickBot="1">
      <c r="A23" s="41">
        <v>17</v>
      </c>
      <c r="B23" s="90"/>
      <c r="C23" s="91"/>
      <c r="D23" s="47">
        <f>IF('17'!$G$13&lt;&gt;0,'17'!$G$13,"")</f>
      </c>
      <c r="E23" s="49">
        <f>IF('17'!$H$15&lt;&gt;0,'17'!$H$15,"")</f>
      </c>
      <c r="F23" s="50">
        <f>IF('17'!$G$6&lt;&gt;0,'17'!$G$6,"")</f>
      </c>
      <c r="G23" s="51">
        <f>IF('17'!$I$19&lt;&gt;0,'17'!$I$19,"")</f>
      </c>
      <c r="H23" s="51">
        <f>IF('17'!$I$22&lt;&gt;0,'17'!$I$22,"")</f>
      </c>
      <c r="I23" s="51">
        <f>IF('17'!$I$26&lt;&gt;0,'17'!$I$26,"")</f>
      </c>
      <c r="J23" s="51">
        <f>IF('17'!$I$27&lt;&gt;0,'17'!$I$27,"")</f>
      </c>
      <c r="K23" s="51">
        <f>IF('17'!$I$30&lt;&gt;0,'17'!$I$30,"")</f>
      </c>
      <c r="L23" s="51">
        <f>IF('17'!$I$33&lt;&gt;0,'17'!$I$33,"")</f>
      </c>
    </row>
    <row r="24" spans="1:12" ht="16.5" thickBot="1">
      <c r="A24" s="41">
        <v>18</v>
      </c>
      <c r="B24" s="90"/>
      <c r="C24" s="91"/>
      <c r="D24" s="47">
        <f>IF('18'!$G$13&lt;&gt;0,'18'!$G$13,"")</f>
      </c>
      <c r="E24" s="49">
        <f>IF('18'!$H$15&lt;&gt;0,'18'!$H$15,"")</f>
      </c>
      <c r="F24" s="50">
        <f>IF('18'!$G$6&lt;&gt;0,'18'!$G$6,"")</f>
      </c>
      <c r="G24" s="51">
        <f>IF('18'!$I$19&lt;&gt;0,'18'!$I$19,"")</f>
      </c>
      <c r="H24" s="51">
        <f>IF('18'!$I$22&lt;&gt;0,'18'!$I$22,"")</f>
      </c>
      <c r="I24" s="51">
        <f>IF('18'!$I$26&lt;&gt;0,'18'!$I$26,"")</f>
      </c>
      <c r="J24" s="51">
        <f>IF('18'!$I$27&lt;&gt;0,'18'!$I$27,"")</f>
      </c>
      <c r="K24" s="51">
        <f>IF('18'!$I$30&lt;&gt;0,'18'!$I$30,"")</f>
      </c>
      <c r="L24" s="51">
        <f>IF('18'!$I$33&lt;&gt;0,'18'!$I$33,"")</f>
      </c>
    </row>
    <row r="25" spans="1:12" ht="16.5" thickBot="1">
      <c r="A25" s="41">
        <v>19</v>
      </c>
      <c r="B25" s="90"/>
      <c r="C25" s="91"/>
      <c r="D25" s="47">
        <f>IF('19'!$G$13&lt;&gt;0,'19'!$G$13,"")</f>
      </c>
      <c r="E25" s="49">
        <f>IF('19'!$H$15&lt;&gt;0,'19'!$H$15,"")</f>
      </c>
      <c r="F25" s="50">
        <f>IF('19'!$G$6&lt;&gt;0,'19'!$G$6,"")</f>
      </c>
      <c r="G25" s="51">
        <f>IF('19'!$I$19&lt;&gt;0,'19'!$I$19,"")</f>
      </c>
      <c r="H25" s="51">
        <f>IF('19'!$I$22&lt;&gt;0,'19'!$I$22,"")</f>
      </c>
      <c r="I25" s="51">
        <f>IF('19'!$I$26&lt;&gt;0,'19'!$I$26,"")</f>
      </c>
      <c r="J25" s="51">
        <f>IF('19'!$I$27&lt;&gt;0,'19'!$I$27,"")</f>
      </c>
      <c r="K25" s="51">
        <f>IF('19'!$I$30&lt;&gt;0,'19'!$I$30,"")</f>
      </c>
      <c r="L25" s="51">
        <f>IF('19'!$I$33&lt;&gt;0,'19'!$I$33,"")</f>
      </c>
    </row>
    <row r="26" spans="1:12" ht="16.5" thickBot="1">
      <c r="A26" s="41">
        <v>20</v>
      </c>
      <c r="B26" s="90"/>
      <c r="C26" s="91"/>
      <c r="D26" s="47">
        <f>IF('20'!$G$13&lt;&gt;0,'20'!$G$13,"")</f>
      </c>
      <c r="E26" s="49">
        <f>IF('20'!$H$15&lt;&gt;0,'20'!$H$15,"")</f>
      </c>
      <c r="F26" s="50">
        <f>IF('20'!$G$6&lt;&gt;0,'20'!$G$6,"")</f>
      </c>
      <c r="G26" s="51">
        <f>IF('20'!$I$19&lt;&gt;0,'20'!$I$19,"")</f>
      </c>
      <c r="H26" s="51">
        <f>IF('20'!$I$22&lt;&gt;0,'20'!$I$22,"")</f>
      </c>
      <c r="I26" s="51">
        <f>IF('20'!$I$26&lt;&gt;0,'20'!$I$26,"")</f>
      </c>
      <c r="J26" s="51">
        <f>IF('20'!$I$27&lt;&gt;0,'20'!$I$27,"")</f>
      </c>
      <c r="K26" s="51">
        <f>IF('20'!$I$30&lt;&gt;0,'20'!$I$30,"")</f>
      </c>
      <c r="L26" s="51">
        <f>IF('20'!$I$33&lt;&gt;0,'20'!$I$33,"")</f>
      </c>
    </row>
    <row r="27" spans="9:11" ht="15">
      <c r="I27" s="46"/>
      <c r="J27" s="46"/>
      <c r="K27" s="46"/>
    </row>
    <row r="28" spans="4:12" ht="15">
      <c r="D28" s="48" t="e">
        <f>SUBTOTAL(1,D7:D26)</f>
        <v>#DIV/0!</v>
      </c>
      <c r="E28" s="48"/>
      <c r="F28" s="48"/>
      <c r="G28" s="48" t="e">
        <f aca="true" t="shared" si="0" ref="G28:L28">SUBTOTAL(1,G7:G26)</f>
        <v>#DIV/0!</v>
      </c>
      <c r="H28" s="48" t="e">
        <f t="shared" si="0"/>
        <v>#DIV/0!</v>
      </c>
      <c r="I28" s="48" t="e">
        <f t="shared" si="0"/>
        <v>#DIV/0!</v>
      </c>
      <c r="J28" s="48" t="e">
        <f t="shared" si="0"/>
        <v>#DIV/0!</v>
      </c>
      <c r="K28" s="48" t="e">
        <f t="shared" si="0"/>
        <v>#DIV/0!</v>
      </c>
      <c r="L28" s="48" t="e">
        <f t="shared" si="0"/>
        <v>#DIV/0!</v>
      </c>
    </row>
  </sheetData>
  <sheetProtection/>
  <mergeCells count="9">
    <mergeCell ref="C2:D2"/>
    <mergeCell ref="K4:K6"/>
    <mergeCell ref="L4:L6"/>
    <mergeCell ref="E4:E6"/>
    <mergeCell ref="F4:F6"/>
    <mergeCell ref="G4:G6"/>
    <mergeCell ref="H4:H6"/>
    <mergeCell ref="I4:I6"/>
    <mergeCell ref="J4:J6"/>
  </mergeCells>
  <hyperlinks>
    <hyperlink ref="A7" location="'01'!A1" display="'01'!A1"/>
    <hyperlink ref="A8" location="'02'!A1" display="'02'!A1"/>
    <hyperlink ref="A9" location="'03'!A1" display="'03'!A1"/>
    <hyperlink ref="A10" location="'04'!A1" display="'04'!A1"/>
    <hyperlink ref="A11" location="'05'!A1" display="'05'!A1"/>
    <hyperlink ref="A12" location="'06'!A1" display="'06'!A1"/>
    <hyperlink ref="A13" location="'07'!A1" display="'07'!A1"/>
    <hyperlink ref="A14" location="'08'!A1" display="'08'!A1"/>
    <hyperlink ref="A15" location="'09'!A1" display="'09'!A1"/>
    <hyperlink ref="A16" location="'10'!A1" display="'10'!A1"/>
    <hyperlink ref="A17" location="'11'!A1" display="'11'!A1"/>
    <hyperlink ref="A18" location="'12'!A1" display="'12'!A1"/>
    <hyperlink ref="A19" location="'13'!A1" display="'13'!A1"/>
    <hyperlink ref="A20" location="'14'!A1" display="'14'!A1"/>
    <hyperlink ref="A21" location="'15'!A1" display="'15'!A1"/>
    <hyperlink ref="A22" location="'16'!A1" display="'16'!A1"/>
    <hyperlink ref="A23" location="'17'!A1" display="'17'!A1"/>
    <hyperlink ref="A24" location="'18'!A1" display="'18'!A1"/>
    <hyperlink ref="A25" location="'19'!A1" display="'19'!A1"/>
    <hyperlink ref="A26" location="'20'!A1" display="'20'!A1"/>
  </hyperlinks>
  <printOptions/>
  <pageMargins left="0.3937007874015748" right="0.3937007874015748" top="0.3937007874015748" bottom="0.3937007874015748" header="0.3937007874015748" footer="0.3937007874015748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64"/>
  <sheetViews>
    <sheetView zoomScale="125" zoomScaleNormal="125" zoomScalePageLayoutView="0" workbookViewId="0" topLeftCell="A1">
      <selection activeCell="G13" sqref="G13:J14"/>
    </sheetView>
  </sheetViews>
  <sheetFormatPr defaultColWidth="10.75390625" defaultRowHeight="12.75"/>
  <cols>
    <col min="1" max="1" width="15.375" style="4" customWidth="1"/>
    <col min="2" max="3" width="9.125" style="4" customWidth="1"/>
    <col min="4" max="4" width="20.875" style="4" customWidth="1"/>
    <col min="5" max="8" width="3.25390625" style="4" customWidth="1"/>
    <col min="9" max="9" width="4.375" style="4" customWidth="1"/>
    <col min="10" max="10" width="4.875" style="4" customWidth="1"/>
    <col min="11" max="16384" width="10.75390625" style="4" customWidth="1"/>
  </cols>
  <sheetData>
    <row r="1" spans="2:10" ht="14.25">
      <c r="B1" s="273" t="s">
        <v>22</v>
      </c>
      <c r="C1" s="274"/>
      <c r="D1" s="274"/>
      <c r="E1" s="274" t="s">
        <v>51</v>
      </c>
      <c r="F1" s="274"/>
      <c r="G1" s="274"/>
      <c r="H1" s="274"/>
      <c r="I1" s="274"/>
      <c r="J1" s="274"/>
    </row>
    <row r="2" spans="2:10" ht="14.25">
      <c r="B2" s="273" t="s">
        <v>23</v>
      </c>
      <c r="C2" s="274"/>
      <c r="D2" s="274"/>
      <c r="E2" s="275">
        <f>Liste!C2</f>
        <v>0</v>
      </c>
      <c r="F2" s="275"/>
      <c r="G2" s="275"/>
      <c r="H2" s="275"/>
      <c r="I2" s="275"/>
      <c r="J2" s="275"/>
    </row>
    <row r="3" spans="2:10" ht="12.75">
      <c r="B3" s="275" t="s">
        <v>24</v>
      </c>
      <c r="C3" s="274"/>
      <c r="D3" s="274"/>
      <c r="E3" s="274" t="s">
        <v>25</v>
      </c>
      <c r="F3" s="274"/>
      <c r="G3" s="274"/>
      <c r="H3" s="274"/>
      <c r="I3" s="274"/>
      <c r="J3" s="274"/>
    </row>
    <row r="4" spans="2:12" ht="15">
      <c r="B4" s="276" t="s">
        <v>29</v>
      </c>
      <c r="C4" s="277"/>
      <c r="D4" s="53">
        <f>Liste!C3</f>
        <v>0</v>
      </c>
      <c r="E4" s="275">
        <f>Liste!D5</f>
        <v>0</v>
      </c>
      <c r="F4" s="275"/>
      <c r="G4" s="275"/>
      <c r="H4" s="275"/>
      <c r="I4" s="275"/>
      <c r="J4" s="275"/>
      <c r="L4" s="65" t="s">
        <v>9</v>
      </c>
    </row>
    <row r="5" spans="2:10" ht="12.75">
      <c r="B5" s="54"/>
      <c r="E5" s="36"/>
      <c r="F5" s="36"/>
      <c r="G5" s="36"/>
      <c r="H5" s="36"/>
      <c r="I5" s="36"/>
      <c r="J5" s="36"/>
    </row>
    <row r="6" spans="1:10" ht="14.25">
      <c r="A6" s="55" t="s">
        <v>66</v>
      </c>
      <c r="B6" s="278">
        <f>Liste!B15</f>
        <v>0</v>
      </c>
      <c r="C6" s="278"/>
      <c r="D6" s="56">
        <f>Liste!C15</f>
        <v>0</v>
      </c>
      <c r="E6" s="276" t="s">
        <v>13</v>
      </c>
      <c r="F6" s="277"/>
      <c r="G6" s="279"/>
      <c r="H6" s="279"/>
      <c r="I6" s="279"/>
      <c r="J6" s="279"/>
    </row>
    <row r="8" ht="12.75">
      <c r="A8" s="57" t="s">
        <v>10</v>
      </c>
    </row>
    <row r="9" spans="1:10" ht="12.75">
      <c r="A9" s="58" t="s">
        <v>32</v>
      </c>
      <c r="G9" s="280" t="s">
        <v>57</v>
      </c>
      <c r="H9" s="213"/>
      <c r="I9" s="213"/>
      <c r="J9" s="214"/>
    </row>
    <row r="10" spans="1:10" ht="12.75">
      <c r="A10" s="59" t="s">
        <v>33</v>
      </c>
      <c r="G10" s="34" t="s">
        <v>62</v>
      </c>
      <c r="H10" s="35"/>
      <c r="I10" s="32">
        <f>SUM(J19:J35)</f>
        <v>200</v>
      </c>
      <c r="J10" s="33" t="s">
        <v>61</v>
      </c>
    </row>
    <row r="11" spans="1:10" ht="15">
      <c r="A11" s="281" t="s">
        <v>34</v>
      </c>
      <c r="B11" s="282"/>
      <c r="C11" s="282"/>
      <c r="D11" s="282"/>
      <c r="G11" s="283">
        <f>SUM(I19:I35)-C38*10</f>
        <v>0</v>
      </c>
      <c r="H11" s="224"/>
      <c r="I11" s="224"/>
      <c r="J11" s="225"/>
    </row>
    <row r="12" spans="1:10" ht="15">
      <c r="A12" s="281" t="s">
        <v>35</v>
      </c>
      <c r="B12" s="282"/>
      <c r="C12" s="282"/>
      <c r="D12" s="282"/>
      <c r="G12" s="284" t="s">
        <v>3</v>
      </c>
      <c r="H12" s="195"/>
      <c r="I12" s="195"/>
      <c r="J12" s="285"/>
    </row>
    <row r="13" spans="1:10" ht="12.75" customHeight="1">
      <c r="A13" s="281" t="s">
        <v>36</v>
      </c>
      <c r="B13" s="282"/>
      <c r="C13" s="282"/>
      <c r="D13" s="282"/>
      <c r="G13" s="286">
        <f>CEILING(G11/10,0.5)</f>
        <v>0</v>
      </c>
      <c r="H13" s="224"/>
      <c r="I13" s="224"/>
      <c r="J13" s="225"/>
    </row>
    <row r="14" spans="1:10" ht="13.5" thickBot="1">
      <c r="A14" s="281" t="s">
        <v>15</v>
      </c>
      <c r="B14" s="282"/>
      <c r="C14" s="282"/>
      <c r="D14" s="282"/>
      <c r="G14" s="287"/>
      <c r="H14" s="238"/>
      <c r="I14" s="238"/>
      <c r="J14" s="239"/>
    </row>
    <row r="15" spans="1:10" ht="21" customHeight="1" thickBot="1">
      <c r="A15" s="288" t="s">
        <v>16</v>
      </c>
      <c r="B15" s="289"/>
      <c r="C15" s="289"/>
      <c r="D15" s="289"/>
      <c r="E15" s="290" t="s">
        <v>14</v>
      </c>
      <c r="F15" s="290"/>
      <c r="G15" s="290"/>
      <c r="H15" s="291"/>
      <c r="I15" s="291"/>
      <c r="J15" s="291"/>
    </row>
    <row r="16" spans="1:44" ht="21.75" customHeight="1">
      <c r="A16" s="288" t="s">
        <v>0</v>
      </c>
      <c r="B16" s="289"/>
      <c r="C16" s="289"/>
      <c r="D16" s="289"/>
      <c r="E16" s="292" t="s">
        <v>52</v>
      </c>
      <c r="F16" s="293"/>
      <c r="G16" s="293"/>
      <c r="H16" s="293"/>
      <c r="I16" s="151" t="s">
        <v>65</v>
      </c>
      <c r="J16" s="231" t="s">
        <v>53</v>
      </c>
      <c r="AR16" s="151" t="s">
        <v>65</v>
      </c>
    </row>
    <row r="17" spans="1:44" ht="16.5" thickBot="1">
      <c r="A17" s="294" t="s">
        <v>63</v>
      </c>
      <c r="B17" s="296" t="s">
        <v>64</v>
      </c>
      <c r="C17" s="297"/>
      <c r="D17" s="298"/>
      <c r="E17" s="2" t="s">
        <v>17</v>
      </c>
      <c r="F17" s="2" t="s">
        <v>18</v>
      </c>
      <c r="G17" s="2" t="s">
        <v>19</v>
      </c>
      <c r="H17" s="3" t="s">
        <v>20</v>
      </c>
      <c r="I17" s="152"/>
      <c r="J17" s="232"/>
      <c r="AM17" s="253" t="s">
        <v>58</v>
      </c>
      <c r="AN17" s="135"/>
      <c r="AO17" s="135"/>
      <c r="AP17" s="135"/>
      <c r="AQ17" s="133"/>
      <c r="AR17" s="152"/>
    </row>
    <row r="18" spans="1:44" ht="15.75" thickBot="1">
      <c r="A18" s="295"/>
      <c r="B18" s="299"/>
      <c r="C18" s="299"/>
      <c r="D18" s="300"/>
      <c r="E18" s="6">
        <v>0</v>
      </c>
      <c r="F18" s="1">
        <v>0.33</v>
      </c>
      <c r="G18" s="1">
        <v>0.66</v>
      </c>
      <c r="H18" s="1">
        <v>1</v>
      </c>
      <c r="I18" s="153"/>
      <c r="J18" s="233"/>
      <c r="AM18" s="14">
        <v>0</v>
      </c>
      <c r="AN18" s="14">
        <v>0.33</v>
      </c>
      <c r="AO18" s="14">
        <v>0.66</v>
      </c>
      <c r="AP18" s="15">
        <v>1</v>
      </c>
      <c r="AQ18" s="16" t="s">
        <v>59</v>
      </c>
      <c r="AR18" s="153"/>
    </row>
    <row r="19" spans="1:44" ht="18.75" customHeight="1">
      <c r="A19" s="191" t="s">
        <v>46</v>
      </c>
      <c r="B19" s="243" t="s">
        <v>11</v>
      </c>
      <c r="C19" s="243"/>
      <c r="D19" s="244"/>
      <c r="E19" s="68"/>
      <c r="F19" s="69"/>
      <c r="G19" s="69"/>
      <c r="H19" s="70"/>
      <c r="I19" s="257">
        <f>AR19</f>
        <v>0</v>
      </c>
      <c r="J19" s="9">
        <v>10</v>
      </c>
      <c r="AM19" s="20">
        <f>IF(E19=AQ19,0*J19,"")</f>
      </c>
      <c r="AN19" s="21">
        <f>IF(F19=AQ19,0.33*J19,"")</f>
      </c>
      <c r="AO19" s="21">
        <f>IF(G19=AQ19,0.66*J19,"")</f>
      </c>
      <c r="AP19" s="21">
        <f>IF(H19=AQ19,1*J19,"")</f>
      </c>
      <c r="AQ19" s="22" t="s">
        <v>60</v>
      </c>
      <c r="AR19" s="254">
        <f>SUM(AM19:AQ21)</f>
        <v>0</v>
      </c>
    </row>
    <row r="20" spans="1:44" ht="18.75" customHeight="1">
      <c r="A20" s="188"/>
      <c r="B20" s="182" t="s">
        <v>49</v>
      </c>
      <c r="C20" s="182"/>
      <c r="D20" s="183"/>
      <c r="E20" s="71"/>
      <c r="F20" s="72"/>
      <c r="G20" s="72"/>
      <c r="H20" s="73"/>
      <c r="I20" s="258"/>
      <c r="J20" s="8">
        <v>10</v>
      </c>
      <c r="AM20" s="23">
        <f aca="true" t="shared" si="0" ref="AM20:AM35">IF(E20=AQ20,0*J20,"")</f>
      </c>
      <c r="AN20" s="19">
        <f aca="true" t="shared" si="1" ref="AN20:AN35">IF(F20=AQ20,0.33*J20,"")</f>
      </c>
      <c r="AO20" s="19">
        <f aca="true" t="shared" si="2" ref="AO20:AO35">IF(G20=AQ20,0.66*J20,"")</f>
      </c>
      <c r="AP20" s="19">
        <f aca="true" t="shared" si="3" ref="AP20:AP35">IF(H20=AQ20,1*J20,"")</f>
      </c>
      <c r="AQ20" s="24" t="s">
        <v>60</v>
      </c>
      <c r="AR20" s="249"/>
    </row>
    <row r="21" spans="1:44" ht="18.75" customHeight="1" thickBot="1">
      <c r="A21" s="189"/>
      <c r="B21" s="185" t="s">
        <v>50</v>
      </c>
      <c r="C21" s="185"/>
      <c r="D21" s="186"/>
      <c r="E21" s="74"/>
      <c r="F21" s="75"/>
      <c r="G21" s="75"/>
      <c r="H21" s="76"/>
      <c r="I21" s="259"/>
      <c r="J21" s="10">
        <v>20</v>
      </c>
      <c r="K21" s="5"/>
      <c r="AM21" s="25">
        <f t="shared" si="0"/>
      </c>
      <c r="AN21" s="26">
        <f t="shared" si="1"/>
      </c>
      <c r="AO21" s="26">
        <f t="shared" si="2"/>
      </c>
      <c r="AP21" s="26">
        <f t="shared" si="3"/>
      </c>
      <c r="AQ21" s="27" t="s">
        <v>60</v>
      </c>
      <c r="AR21" s="250"/>
    </row>
    <row r="22" spans="1:44" ht="18.75" customHeight="1">
      <c r="A22" s="191" t="s">
        <v>47</v>
      </c>
      <c r="B22" s="229" t="s">
        <v>4</v>
      </c>
      <c r="C22" s="229"/>
      <c r="D22" s="230"/>
      <c r="E22" s="77"/>
      <c r="F22" s="78"/>
      <c r="G22" s="78"/>
      <c r="H22" s="79"/>
      <c r="I22" s="257">
        <f>AR22</f>
        <v>0</v>
      </c>
      <c r="J22" s="11">
        <v>5</v>
      </c>
      <c r="AM22" s="20">
        <f t="shared" si="0"/>
      </c>
      <c r="AN22" s="21">
        <f t="shared" si="1"/>
      </c>
      <c r="AO22" s="21">
        <f t="shared" si="2"/>
      </c>
      <c r="AP22" s="21">
        <f t="shared" si="3"/>
      </c>
      <c r="AQ22" s="22" t="s">
        <v>60</v>
      </c>
      <c r="AR22" s="254">
        <f>SUM(AM22:AP25)</f>
        <v>0</v>
      </c>
    </row>
    <row r="23" spans="1:44" ht="18.75" customHeight="1">
      <c r="A23" s="188"/>
      <c r="B23" s="182" t="s">
        <v>5</v>
      </c>
      <c r="C23" s="182"/>
      <c r="D23" s="183"/>
      <c r="E23" s="71"/>
      <c r="F23" s="80"/>
      <c r="G23" s="80"/>
      <c r="H23" s="81"/>
      <c r="I23" s="258"/>
      <c r="J23" s="7">
        <v>5</v>
      </c>
      <c r="AM23" s="23">
        <f t="shared" si="0"/>
      </c>
      <c r="AN23" s="19">
        <f t="shared" si="1"/>
      </c>
      <c r="AO23" s="19">
        <f t="shared" si="2"/>
      </c>
      <c r="AP23" s="19">
        <f t="shared" si="3"/>
      </c>
      <c r="AQ23" s="24" t="s">
        <v>60</v>
      </c>
      <c r="AR23" s="249"/>
    </row>
    <row r="24" spans="1:44" ht="18.75" customHeight="1">
      <c r="A24" s="188"/>
      <c r="B24" s="182" t="s">
        <v>6</v>
      </c>
      <c r="C24" s="182"/>
      <c r="D24" s="183"/>
      <c r="E24" s="71"/>
      <c r="F24" s="72"/>
      <c r="G24" s="72"/>
      <c r="H24" s="73"/>
      <c r="I24" s="258"/>
      <c r="J24" s="7">
        <v>15</v>
      </c>
      <c r="AM24" s="23">
        <f t="shared" si="0"/>
      </c>
      <c r="AN24" s="19">
        <f t="shared" si="1"/>
      </c>
      <c r="AO24" s="19">
        <f t="shared" si="2"/>
      </c>
      <c r="AP24" s="19">
        <f t="shared" si="3"/>
      </c>
      <c r="AQ24" s="24" t="s">
        <v>60</v>
      </c>
      <c r="AR24" s="249"/>
    </row>
    <row r="25" spans="1:44" ht="18.75" customHeight="1" thickBot="1">
      <c r="A25" s="189"/>
      <c r="B25" s="185" t="s">
        <v>7</v>
      </c>
      <c r="C25" s="185"/>
      <c r="D25" s="186"/>
      <c r="E25" s="74"/>
      <c r="F25" s="75"/>
      <c r="G25" s="75"/>
      <c r="H25" s="76"/>
      <c r="I25" s="259"/>
      <c r="J25" s="10">
        <v>15</v>
      </c>
      <c r="AM25" s="25">
        <f t="shared" si="0"/>
      </c>
      <c r="AN25" s="26">
        <f t="shared" si="1"/>
      </c>
      <c r="AO25" s="26">
        <f t="shared" si="2"/>
      </c>
      <c r="AP25" s="26">
        <f t="shared" si="3"/>
      </c>
      <c r="AQ25" s="27" t="s">
        <v>60</v>
      </c>
      <c r="AR25" s="250"/>
    </row>
    <row r="26" spans="1:44" ht="18.75" customHeight="1" thickBot="1">
      <c r="A26" s="13" t="s">
        <v>48</v>
      </c>
      <c r="B26" s="241" t="s">
        <v>8</v>
      </c>
      <c r="C26" s="241"/>
      <c r="D26" s="242"/>
      <c r="E26" s="82"/>
      <c r="F26" s="83"/>
      <c r="G26" s="83"/>
      <c r="H26" s="84"/>
      <c r="I26" s="52">
        <f>AR26</f>
        <v>0</v>
      </c>
      <c r="J26" s="12">
        <v>50</v>
      </c>
      <c r="AM26" s="28">
        <f t="shared" si="0"/>
      </c>
      <c r="AN26" s="29">
        <f t="shared" si="1"/>
      </c>
      <c r="AO26" s="29">
        <f t="shared" si="2"/>
      </c>
      <c r="AP26" s="29">
        <f t="shared" si="3"/>
      </c>
      <c r="AQ26" s="30" t="s">
        <v>60</v>
      </c>
      <c r="AR26" s="31">
        <f>SUM(AM26:AP26)</f>
        <v>0</v>
      </c>
    </row>
    <row r="27" spans="1:44" ht="18.75" customHeight="1">
      <c r="A27" s="191" t="s">
        <v>31</v>
      </c>
      <c r="B27" s="243" t="s">
        <v>6</v>
      </c>
      <c r="C27" s="243"/>
      <c r="D27" s="244"/>
      <c r="E27" s="165"/>
      <c r="F27" s="168"/>
      <c r="G27" s="168"/>
      <c r="H27" s="245"/>
      <c r="I27" s="257">
        <f>AR27</f>
        <v>0</v>
      </c>
      <c r="J27" s="248">
        <v>10</v>
      </c>
      <c r="AM27" s="264">
        <f t="shared" si="0"/>
      </c>
      <c r="AN27" s="148">
        <f t="shared" si="1"/>
      </c>
      <c r="AO27" s="148">
        <f t="shared" si="2"/>
      </c>
      <c r="AP27" s="148">
        <f t="shared" si="3"/>
      </c>
      <c r="AQ27" s="267" t="s">
        <v>60</v>
      </c>
      <c r="AR27" s="254">
        <f>SUM(AM27:AP29)</f>
        <v>0</v>
      </c>
    </row>
    <row r="28" spans="1:44" ht="18.75" customHeight="1">
      <c r="A28" s="227"/>
      <c r="B28" s="251" t="s">
        <v>37</v>
      </c>
      <c r="C28" s="251"/>
      <c r="D28" s="252"/>
      <c r="E28" s="166"/>
      <c r="F28" s="169"/>
      <c r="G28" s="169"/>
      <c r="H28" s="246"/>
      <c r="I28" s="258"/>
      <c r="J28" s="249"/>
      <c r="AM28" s="265"/>
      <c r="AN28" s="149"/>
      <c r="AO28" s="149"/>
      <c r="AP28" s="149"/>
      <c r="AQ28" s="268"/>
      <c r="AR28" s="249"/>
    </row>
    <row r="29" spans="1:44" ht="18.75" customHeight="1" thickBot="1">
      <c r="A29" s="189"/>
      <c r="B29" s="162" t="s">
        <v>12</v>
      </c>
      <c r="C29" s="163"/>
      <c r="D29" s="164"/>
      <c r="E29" s="167"/>
      <c r="F29" s="170"/>
      <c r="G29" s="170"/>
      <c r="H29" s="247"/>
      <c r="I29" s="259"/>
      <c r="J29" s="250"/>
      <c r="AM29" s="266"/>
      <c r="AN29" s="150"/>
      <c r="AO29" s="150"/>
      <c r="AP29" s="150"/>
      <c r="AQ29" s="269"/>
      <c r="AR29" s="250"/>
    </row>
    <row r="30" spans="1:44" ht="18.75" customHeight="1">
      <c r="A30" s="190" t="s">
        <v>54</v>
      </c>
      <c r="B30" s="160" t="s">
        <v>38</v>
      </c>
      <c r="C30" s="160"/>
      <c r="D30" s="161"/>
      <c r="E30" s="68"/>
      <c r="F30" s="69"/>
      <c r="G30" s="69"/>
      <c r="H30" s="70"/>
      <c r="I30" s="257">
        <f>AR30</f>
        <v>0</v>
      </c>
      <c r="J30" s="11">
        <v>6</v>
      </c>
      <c r="L30" s="17"/>
      <c r="M30" s="17"/>
      <c r="N30" s="17"/>
      <c r="O30" s="17"/>
      <c r="P30" s="17"/>
      <c r="AM30" s="20">
        <f t="shared" si="0"/>
      </c>
      <c r="AN30" s="21">
        <f t="shared" si="1"/>
      </c>
      <c r="AO30" s="21">
        <f t="shared" si="2"/>
      </c>
      <c r="AP30" s="21">
        <f t="shared" si="3"/>
      </c>
      <c r="AQ30" s="22" t="s">
        <v>60</v>
      </c>
      <c r="AR30" s="254">
        <f>SUM(AM30:AP32)</f>
        <v>0</v>
      </c>
    </row>
    <row r="31" spans="1:44" ht="18.75" customHeight="1">
      <c r="A31" s="188"/>
      <c r="B31" s="171" t="s">
        <v>39</v>
      </c>
      <c r="C31" s="171"/>
      <c r="D31" s="172"/>
      <c r="E31" s="85"/>
      <c r="F31" s="80"/>
      <c r="G31" s="80"/>
      <c r="H31" s="81"/>
      <c r="I31" s="258"/>
      <c r="J31" s="7">
        <v>14</v>
      </c>
      <c r="L31" s="17"/>
      <c r="M31" s="17"/>
      <c r="N31" s="17"/>
      <c r="O31" s="17"/>
      <c r="P31" s="17"/>
      <c r="AM31" s="23">
        <f t="shared" si="0"/>
      </c>
      <c r="AN31" s="19">
        <f t="shared" si="1"/>
      </c>
      <c r="AO31" s="19">
        <f t="shared" si="2"/>
      </c>
      <c r="AP31" s="19">
        <f t="shared" si="3"/>
      </c>
      <c r="AQ31" s="24" t="s">
        <v>60</v>
      </c>
      <c r="AR31" s="249"/>
    </row>
    <row r="32" spans="1:44" ht="18.75" customHeight="1" thickBot="1">
      <c r="A32" s="189"/>
      <c r="B32" s="173" t="s">
        <v>21</v>
      </c>
      <c r="C32" s="173"/>
      <c r="D32" s="174"/>
      <c r="E32" s="74"/>
      <c r="F32" s="75"/>
      <c r="G32" s="75"/>
      <c r="H32" s="76"/>
      <c r="I32" s="259"/>
      <c r="J32" s="10">
        <v>10</v>
      </c>
      <c r="L32" s="18"/>
      <c r="M32" s="18"/>
      <c r="N32" s="18"/>
      <c r="O32" s="18"/>
      <c r="P32" s="18"/>
      <c r="AM32" s="25">
        <f t="shared" si="0"/>
      </c>
      <c r="AN32" s="26">
        <f t="shared" si="1"/>
      </c>
      <c r="AO32" s="26">
        <f t="shared" si="2"/>
      </c>
      <c r="AP32" s="26">
        <f t="shared" si="3"/>
      </c>
      <c r="AQ32" s="27" t="s">
        <v>60</v>
      </c>
      <c r="AR32" s="250"/>
    </row>
    <row r="33" spans="1:44" ht="18.75" customHeight="1">
      <c r="A33" s="191" t="s">
        <v>55</v>
      </c>
      <c r="B33" s="192" t="s">
        <v>38</v>
      </c>
      <c r="C33" s="192"/>
      <c r="D33" s="193"/>
      <c r="E33" s="68"/>
      <c r="F33" s="78"/>
      <c r="G33" s="78"/>
      <c r="H33" s="79"/>
      <c r="I33" s="257">
        <f>AR33</f>
        <v>0</v>
      </c>
      <c r="J33" s="11">
        <v>5</v>
      </c>
      <c r="AM33" s="20">
        <f t="shared" si="0"/>
      </c>
      <c r="AN33" s="21">
        <f t="shared" si="1"/>
      </c>
      <c r="AO33" s="21">
        <f t="shared" si="2"/>
      </c>
      <c r="AP33" s="21">
        <f t="shared" si="3"/>
      </c>
      <c r="AQ33" s="22" t="s">
        <v>60</v>
      </c>
      <c r="AR33" s="254">
        <f>SUM(AM33:AP35)</f>
        <v>0</v>
      </c>
    </row>
    <row r="34" spans="1:44" ht="18.75" customHeight="1">
      <c r="A34" s="188"/>
      <c r="B34" s="171" t="s">
        <v>56</v>
      </c>
      <c r="C34" s="171"/>
      <c r="D34" s="172"/>
      <c r="E34" s="71"/>
      <c r="F34" s="72"/>
      <c r="G34" s="72"/>
      <c r="H34" s="73"/>
      <c r="I34" s="258"/>
      <c r="J34" s="7">
        <v>20</v>
      </c>
      <c r="AM34" s="23">
        <f t="shared" si="0"/>
      </c>
      <c r="AN34" s="19">
        <f t="shared" si="1"/>
      </c>
      <c r="AO34" s="19">
        <f t="shared" si="2"/>
      </c>
      <c r="AP34" s="19">
        <f t="shared" si="3"/>
      </c>
      <c r="AQ34" s="24" t="s">
        <v>60</v>
      </c>
      <c r="AR34" s="249"/>
    </row>
    <row r="35" spans="1:44" ht="18.75" customHeight="1" thickBot="1">
      <c r="A35" s="189"/>
      <c r="B35" s="173" t="s">
        <v>21</v>
      </c>
      <c r="C35" s="173"/>
      <c r="D35" s="174"/>
      <c r="E35" s="74"/>
      <c r="F35" s="75"/>
      <c r="G35" s="75"/>
      <c r="H35" s="76"/>
      <c r="I35" s="259"/>
      <c r="J35" s="10">
        <v>5</v>
      </c>
      <c r="AM35" s="25">
        <f t="shared" si="0"/>
      </c>
      <c r="AN35" s="26">
        <f t="shared" si="1"/>
      </c>
      <c r="AO35" s="26">
        <f t="shared" si="2"/>
      </c>
      <c r="AP35" s="26">
        <f t="shared" si="3"/>
      </c>
      <c r="AQ35" s="27" t="s">
        <v>60</v>
      </c>
      <c r="AR35" s="250"/>
    </row>
    <row r="36" spans="2:4" ht="9.75" customHeight="1">
      <c r="B36" s="59"/>
      <c r="C36" s="59"/>
      <c r="D36" s="59"/>
    </row>
    <row r="37" spans="1:10" ht="12.75" customHeight="1">
      <c r="A37" s="301" t="s">
        <v>41</v>
      </c>
      <c r="B37" s="302"/>
      <c r="C37" s="302"/>
      <c r="D37" s="302"/>
      <c r="E37" s="66" t="s">
        <v>20</v>
      </c>
      <c r="F37" s="270" t="s">
        <v>42</v>
      </c>
      <c r="G37" s="271"/>
      <c r="H37" s="271"/>
      <c r="I37" s="271"/>
      <c r="J37" s="271"/>
    </row>
    <row r="38" spans="1:10" ht="12.75" customHeight="1">
      <c r="A38" s="272" t="s">
        <v>45</v>
      </c>
      <c r="B38" s="272"/>
      <c r="C38" s="86"/>
      <c r="D38" s="67"/>
      <c r="E38" s="66" t="s">
        <v>19</v>
      </c>
      <c r="F38" s="270" t="s">
        <v>43</v>
      </c>
      <c r="G38" s="271"/>
      <c r="H38" s="271"/>
      <c r="I38" s="271"/>
      <c r="J38" s="271"/>
    </row>
    <row r="39" spans="2:10" ht="12.75" customHeight="1">
      <c r="B39" s="59"/>
      <c r="C39" s="59"/>
      <c r="D39" s="59"/>
      <c r="E39" s="66" t="s">
        <v>18</v>
      </c>
      <c r="F39" s="270" t="s">
        <v>44</v>
      </c>
      <c r="G39" s="271"/>
      <c r="H39" s="271"/>
      <c r="I39" s="271"/>
      <c r="J39" s="271"/>
    </row>
    <row r="40" spans="2:10" ht="12.75" customHeight="1">
      <c r="B40" s="59"/>
      <c r="C40" s="59"/>
      <c r="D40" s="59"/>
      <c r="E40" s="66" t="s">
        <v>17</v>
      </c>
      <c r="F40" s="270" t="s">
        <v>40</v>
      </c>
      <c r="G40" s="271"/>
      <c r="H40" s="271"/>
      <c r="I40" s="271"/>
      <c r="J40" s="271"/>
    </row>
    <row r="41" spans="2:4" ht="6.75" customHeight="1">
      <c r="B41" s="59"/>
      <c r="C41" s="59"/>
      <c r="D41" s="59"/>
    </row>
    <row r="42" spans="1:10" ht="12.75">
      <c r="A42" s="60" t="s">
        <v>2</v>
      </c>
      <c r="B42" s="61">
        <f>Liste!D6</f>
        <v>0</v>
      </c>
      <c r="C42" s="62"/>
      <c r="D42" s="62"/>
      <c r="E42" s="63"/>
      <c r="F42" s="63"/>
      <c r="G42" s="63"/>
      <c r="H42" s="63"/>
      <c r="I42" s="63"/>
      <c r="J42" s="64"/>
    </row>
    <row r="43" spans="1:10" ht="12.75">
      <c r="A43" s="87" t="s">
        <v>1</v>
      </c>
      <c r="B43" s="154"/>
      <c r="C43" s="155"/>
      <c r="D43" s="155"/>
      <c r="E43" s="155"/>
      <c r="F43" s="155"/>
      <c r="G43" s="155"/>
      <c r="H43" s="155"/>
      <c r="I43" s="155"/>
      <c r="J43" s="156"/>
    </row>
    <row r="44" spans="1:10" ht="12.75">
      <c r="A44" s="157"/>
      <c r="B44" s="158"/>
      <c r="C44" s="158"/>
      <c r="D44" s="158"/>
      <c r="E44" s="158"/>
      <c r="F44" s="158"/>
      <c r="G44" s="158"/>
      <c r="H44" s="158"/>
      <c r="I44" s="158"/>
      <c r="J44" s="159"/>
    </row>
    <row r="45" spans="1:10" ht="12.75">
      <c r="A45" s="157"/>
      <c r="B45" s="158"/>
      <c r="C45" s="158"/>
      <c r="D45" s="158"/>
      <c r="E45" s="158"/>
      <c r="F45" s="158"/>
      <c r="G45" s="158"/>
      <c r="H45" s="158"/>
      <c r="I45" s="158"/>
      <c r="J45" s="159"/>
    </row>
    <row r="46" spans="1:10" ht="12.75">
      <c r="A46" s="178"/>
      <c r="B46" s="179"/>
      <c r="C46" s="179"/>
      <c r="D46" s="179"/>
      <c r="E46" s="179"/>
      <c r="F46" s="179"/>
      <c r="G46" s="179"/>
      <c r="H46" s="179"/>
      <c r="I46" s="179"/>
      <c r="J46" s="180"/>
    </row>
    <row r="47" spans="1:4" ht="12.75">
      <c r="A47" s="59"/>
      <c r="B47" s="59"/>
      <c r="C47" s="59"/>
      <c r="D47" s="59"/>
    </row>
    <row r="48" spans="1:4" ht="12.75">
      <c r="A48" s="59"/>
      <c r="B48" s="59"/>
      <c r="C48" s="59"/>
      <c r="D48" s="59"/>
    </row>
    <row r="49" spans="1:4" ht="12.75">
      <c r="A49" s="59"/>
      <c r="B49" s="59"/>
      <c r="C49" s="59"/>
      <c r="D49" s="59"/>
    </row>
    <row r="50" spans="3:4" ht="12.75">
      <c r="C50" s="59"/>
      <c r="D50" s="59"/>
    </row>
    <row r="51" spans="1:4" ht="12.75">
      <c r="A51" s="59"/>
      <c r="B51" s="59"/>
      <c r="C51" s="59"/>
      <c r="D51" s="59"/>
    </row>
    <row r="52" spans="1:4" ht="12.75">
      <c r="A52" s="59"/>
      <c r="B52" s="59"/>
      <c r="C52" s="59"/>
      <c r="D52" s="59"/>
    </row>
    <row r="53" spans="1:4" ht="12.75">
      <c r="A53" s="59"/>
      <c r="B53" s="59"/>
      <c r="C53" s="59"/>
      <c r="D53" s="59"/>
    </row>
    <row r="54" spans="3:4" ht="12.75">
      <c r="C54" s="59"/>
      <c r="D54" s="59"/>
    </row>
    <row r="55" spans="1:4" ht="12.75">
      <c r="A55" s="59"/>
      <c r="C55" s="59"/>
      <c r="D55" s="59"/>
    </row>
    <row r="56" spans="1:4" ht="12.75">
      <c r="A56" s="59"/>
      <c r="C56" s="59"/>
      <c r="D56" s="59"/>
    </row>
    <row r="57" spans="1:4" ht="12.75">
      <c r="A57" s="59"/>
      <c r="B57" s="59"/>
      <c r="C57" s="59"/>
      <c r="D57" s="59"/>
    </row>
    <row r="58" spans="1:4" ht="12.75">
      <c r="A58" s="59"/>
      <c r="B58" s="59"/>
      <c r="C58" s="59"/>
      <c r="D58" s="59"/>
    </row>
    <row r="59" spans="1:4" ht="12.75">
      <c r="A59" s="59"/>
      <c r="B59" s="59"/>
      <c r="C59" s="59"/>
      <c r="D59" s="59"/>
    </row>
    <row r="60" spans="1:4" ht="12.75">
      <c r="A60" s="59"/>
      <c r="B60" s="59"/>
      <c r="C60" s="59"/>
      <c r="D60" s="59"/>
    </row>
    <row r="61" spans="1:4" ht="12.75">
      <c r="A61" s="59"/>
      <c r="B61" s="59"/>
      <c r="C61" s="59"/>
      <c r="D61" s="59"/>
    </row>
    <row r="62" spans="3:4" ht="12.75">
      <c r="C62" s="59"/>
      <c r="D62" s="59"/>
    </row>
    <row r="63" spans="3:4" ht="12.75">
      <c r="C63" s="59"/>
      <c r="D63" s="59"/>
    </row>
    <row r="64" spans="3:4" ht="12.75">
      <c r="C64" s="59"/>
      <c r="D64" s="59"/>
    </row>
  </sheetData>
  <sheetProtection/>
  <mergeCells count="82">
    <mergeCell ref="B1:D1"/>
    <mergeCell ref="E1:J1"/>
    <mergeCell ref="B2:D2"/>
    <mergeCell ref="E2:J2"/>
    <mergeCell ref="B3:D3"/>
    <mergeCell ref="E3:J3"/>
    <mergeCell ref="B4:C4"/>
    <mergeCell ref="E4:J4"/>
    <mergeCell ref="B6:C6"/>
    <mergeCell ref="E6:F6"/>
    <mergeCell ref="G6:J6"/>
    <mergeCell ref="G9:J9"/>
    <mergeCell ref="A11:D11"/>
    <mergeCell ref="G11:J11"/>
    <mergeCell ref="A12:D12"/>
    <mergeCell ref="G12:J12"/>
    <mergeCell ref="A13:D13"/>
    <mergeCell ref="G13:J14"/>
    <mergeCell ref="A14:D14"/>
    <mergeCell ref="A15:D15"/>
    <mergeCell ref="E15:G15"/>
    <mergeCell ref="H15:J15"/>
    <mergeCell ref="A16:D16"/>
    <mergeCell ref="E16:H16"/>
    <mergeCell ref="I16:I18"/>
    <mergeCell ref="J16:J18"/>
    <mergeCell ref="AR16:AR18"/>
    <mergeCell ref="A17:A18"/>
    <mergeCell ref="B17:D18"/>
    <mergeCell ref="AM17:AQ17"/>
    <mergeCell ref="A19:A21"/>
    <mergeCell ref="B19:D19"/>
    <mergeCell ref="I19:I21"/>
    <mergeCell ref="AR19:AR21"/>
    <mergeCell ref="B20:D20"/>
    <mergeCell ref="B21:D21"/>
    <mergeCell ref="A22:A25"/>
    <mergeCell ref="B22:D22"/>
    <mergeCell ref="I22:I25"/>
    <mergeCell ref="AR22:AR25"/>
    <mergeCell ref="B23:D23"/>
    <mergeCell ref="B24:D24"/>
    <mergeCell ref="B25:D25"/>
    <mergeCell ref="B26:D26"/>
    <mergeCell ref="A27:A29"/>
    <mergeCell ref="B27:D27"/>
    <mergeCell ref="E27:E29"/>
    <mergeCell ref="F27:F29"/>
    <mergeCell ref="G27:G29"/>
    <mergeCell ref="AR30:AR32"/>
    <mergeCell ref="B31:D31"/>
    <mergeCell ref="H27:H29"/>
    <mergeCell ref="I27:I29"/>
    <mergeCell ref="J27:J29"/>
    <mergeCell ref="AM27:AM29"/>
    <mergeCell ref="AN27:AN29"/>
    <mergeCell ref="AO27:AO29"/>
    <mergeCell ref="B32:D32"/>
    <mergeCell ref="AR33:AR35"/>
    <mergeCell ref="B34:D34"/>
    <mergeCell ref="B35:D35"/>
    <mergeCell ref="AP27:AP29"/>
    <mergeCell ref="AQ27:AQ29"/>
    <mergeCell ref="AR27:AR29"/>
    <mergeCell ref="B28:D28"/>
    <mergeCell ref="B29:D29"/>
    <mergeCell ref="B30:D30"/>
    <mergeCell ref="I30:I32"/>
    <mergeCell ref="A33:A35"/>
    <mergeCell ref="B33:D33"/>
    <mergeCell ref="I33:I35"/>
    <mergeCell ref="A30:A32"/>
    <mergeCell ref="A37:D37"/>
    <mergeCell ref="A44:J44"/>
    <mergeCell ref="A45:J45"/>
    <mergeCell ref="A46:J46"/>
    <mergeCell ref="F37:J37"/>
    <mergeCell ref="A38:B38"/>
    <mergeCell ref="F38:J38"/>
    <mergeCell ref="F39:J39"/>
    <mergeCell ref="F40:J40"/>
    <mergeCell ref="B43:J43"/>
  </mergeCells>
  <hyperlinks>
    <hyperlink ref="L4" location="Liste!A1" display="Retour Liste"/>
  </hyperlinks>
  <printOptions/>
  <pageMargins left="0.3937007874015748" right="0.3937007874015748" top="0.3937007874015748" bottom="0.3937007874015748" header="0.3937007874015748" footer="0.3937007874015748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64"/>
  <sheetViews>
    <sheetView zoomScale="125" zoomScaleNormal="125" zoomScalePageLayoutView="0" workbookViewId="0" topLeftCell="A1">
      <selection activeCell="G13" sqref="G13:J14"/>
    </sheetView>
  </sheetViews>
  <sheetFormatPr defaultColWidth="10.75390625" defaultRowHeight="12.75"/>
  <cols>
    <col min="1" max="1" width="15.375" style="4" customWidth="1"/>
    <col min="2" max="3" width="9.125" style="4" customWidth="1"/>
    <col min="4" max="4" width="20.875" style="4" customWidth="1"/>
    <col min="5" max="8" width="3.25390625" style="4" customWidth="1"/>
    <col min="9" max="9" width="4.375" style="4" customWidth="1"/>
    <col min="10" max="10" width="4.875" style="4" customWidth="1"/>
    <col min="11" max="16384" width="10.75390625" style="4" customWidth="1"/>
  </cols>
  <sheetData>
    <row r="1" spans="2:10" ht="14.25">
      <c r="B1" s="273" t="s">
        <v>22</v>
      </c>
      <c r="C1" s="274"/>
      <c r="D1" s="274"/>
      <c r="E1" s="274" t="s">
        <v>51</v>
      </c>
      <c r="F1" s="274"/>
      <c r="G1" s="274"/>
      <c r="H1" s="274"/>
      <c r="I1" s="274"/>
      <c r="J1" s="274"/>
    </row>
    <row r="2" spans="2:10" ht="14.25">
      <c r="B2" s="273" t="s">
        <v>23</v>
      </c>
      <c r="C2" s="274"/>
      <c r="D2" s="274"/>
      <c r="E2" s="275">
        <f>Liste!C2</f>
        <v>0</v>
      </c>
      <c r="F2" s="275"/>
      <c r="G2" s="275"/>
      <c r="H2" s="275"/>
      <c r="I2" s="275"/>
      <c r="J2" s="275"/>
    </row>
    <row r="3" spans="2:10" ht="12.75">
      <c r="B3" s="275" t="s">
        <v>24</v>
      </c>
      <c r="C3" s="274"/>
      <c r="D3" s="274"/>
      <c r="E3" s="274" t="s">
        <v>25</v>
      </c>
      <c r="F3" s="274"/>
      <c r="G3" s="274"/>
      <c r="H3" s="274"/>
      <c r="I3" s="274"/>
      <c r="J3" s="274"/>
    </row>
    <row r="4" spans="2:12" ht="15">
      <c r="B4" s="276" t="s">
        <v>29</v>
      </c>
      <c r="C4" s="277"/>
      <c r="D4" s="53">
        <f>Liste!C3</f>
        <v>0</v>
      </c>
      <c r="E4" s="275">
        <f>Liste!D5</f>
        <v>0</v>
      </c>
      <c r="F4" s="275"/>
      <c r="G4" s="275"/>
      <c r="H4" s="275"/>
      <c r="I4" s="275"/>
      <c r="J4" s="275"/>
      <c r="L4" s="65" t="s">
        <v>9</v>
      </c>
    </row>
    <row r="5" spans="2:10" ht="12.75">
      <c r="B5" s="54"/>
      <c r="E5" s="36"/>
      <c r="F5" s="36"/>
      <c r="G5" s="36"/>
      <c r="H5" s="36"/>
      <c r="I5" s="36"/>
      <c r="J5" s="36"/>
    </row>
    <row r="6" spans="1:10" ht="14.25">
      <c r="A6" s="55" t="s">
        <v>66</v>
      </c>
      <c r="B6" s="278">
        <f>Liste!B16</f>
        <v>0</v>
      </c>
      <c r="C6" s="278"/>
      <c r="D6" s="56">
        <f>Liste!C16</f>
        <v>0</v>
      </c>
      <c r="E6" s="276" t="s">
        <v>13</v>
      </c>
      <c r="F6" s="277"/>
      <c r="G6" s="279"/>
      <c r="H6" s="279"/>
      <c r="I6" s="279"/>
      <c r="J6" s="279"/>
    </row>
    <row r="8" ht="12.75">
      <c r="A8" s="57" t="s">
        <v>10</v>
      </c>
    </row>
    <row r="9" spans="1:10" ht="12.75">
      <c r="A9" s="58" t="s">
        <v>32</v>
      </c>
      <c r="G9" s="280" t="s">
        <v>57</v>
      </c>
      <c r="H9" s="213"/>
      <c r="I9" s="213"/>
      <c r="J9" s="214"/>
    </row>
    <row r="10" spans="1:10" ht="12.75">
      <c r="A10" s="59" t="s">
        <v>33</v>
      </c>
      <c r="G10" s="34" t="s">
        <v>62</v>
      </c>
      <c r="H10" s="35"/>
      <c r="I10" s="32">
        <f>SUM(J19:J35)</f>
        <v>200</v>
      </c>
      <c r="J10" s="33" t="s">
        <v>61</v>
      </c>
    </row>
    <row r="11" spans="1:10" ht="15">
      <c r="A11" s="281" t="s">
        <v>34</v>
      </c>
      <c r="B11" s="282"/>
      <c r="C11" s="282"/>
      <c r="D11" s="282"/>
      <c r="G11" s="283">
        <f>SUM(I19:I35)-C38*10</f>
        <v>0</v>
      </c>
      <c r="H11" s="224"/>
      <c r="I11" s="224"/>
      <c r="J11" s="225"/>
    </row>
    <row r="12" spans="1:10" ht="15">
      <c r="A12" s="281" t="s">
        <v>35</v>
      </c>
      <c r="B12" s="282"/>
      <c r="C12" s="282"/>
      <c r="D12" s="282"/>
      <c r="G12" s="284" t="s">
        <v>3</v>
      </c>
      <c r="H12" s="195"/>
      <c r="I12" s="195"/>
      <c r="J12" s="285"/>
    </row>
    <row r="13" spans="1:10" ht="12.75" customHeight="1">
      <c r="A13" s="281" t="s">
        <v>36</v>
      </c>
      <c r="B13" s="282"/>
      <c r="C13" s="282"/>
      <c r="D13" s="282"/>
      <c r="G13" s="286">
        <f>CEILING(G11/10,0.5)</f>
        <v>0</v>
      </c>
      <c r="H13" s="224"/>
      <c r="I13" s="224"/>
      <c r="J13" s="225"/>
    </row>
    <row r="14" spans="1:10" ht="13.5" thickBot="1">
      <c r="A14" s="281" t="s">
        <v>15</v>
      </c>
      <c r="B14" s="282"/>
      <c r="C14" s="282"/>
      <c r="D14" s="282"/>
      <c r="G14" s="287"/>
      <c r="H14" s="238"/>
      <c r="I14" s="238"/>
      <c r="J14" s="239"/>
    </row>
    <row r="15" spans="1:10" ht="21.75" customHeight="1" thickBot="1">
      <c r="A15" s="288" t="s">
        <v>16</v>
      </c>
      <c r="B15" s="289"/>
      <c r="C15" s="289"/>
      <c r="D15" s="289"/>
      <c r="E15" s="290" t="s">
        <v>14</v>
      </c>
      <c r="F15" s="290"/>
      <c r="G15" s="290"/>
      <c r="H15" s="291"/>
      <c r="I15" s="291"/>
      <c r="J15" s="291"/>
    </row>
    <row r="16" spans="1:44" ht="22.5" customHeight="1">
      <c r="A16" s="288" t="s">
        <v>0</v>
      </c>
      <c r="B16" s="289"/>
      <c r="C16" s="289"/>
      <c r="D16" s="289"/>
      <c r="E16" s="292" t="s">
        <v>52</v>
      </c>
      <c r="F16" s="293"/>
      <c r="G16" s="293"/>
      <c r="H16" s="293"/>
      <c r="I16" s="151" t="s">
        <v>65</v>
      </c>
      <c r="J16" s="231" t="s">
        <v>53</v>
      </c>
      <c r="AR16" s="151" t="s">
        <v>65</v>
      </c>
    </row>
    <row r="17" spans="1:44" ht="16.5" thickBot="1">
      <c r="A17" s="294" t="s">
        <v>63</v>
      </c>
      <c r="B17" s="296" t="s">
        <v>64</v>
      </c>
      <c r="C17" s="297"/>
      <c r="D17" s="298"/>
      <c r="E17" s="2" t="s">
        <v>17</v>
      </c>
      <c r="F17" s="2" t="s">
        <v>18</v>
      </c>
      <c r="G17" s="2" t="s">
        <v>19</v>
      </c>
      <c r="H17" s="3" t="s">
        <v>20</v>
      </c>
      <c r="I17" s="152"/>
      <c r="J17" s="232"/>
      <c r="AM17" s="253" t="s">
        <v>58</v>
      </c>
      <c r="AN17" s="135"/>
      <c r="AO17" s="135"/>
      <c r="AP17" s="135"/>
      <c r="AQ17" s="133"/>
      <c r="AR17" s="152"/>
    </row>
    <row r="18" spans="1:44" ht="15.75" thickBot="1">
      <c r="A18" s="295"/>
      <c r="B18" s="299"/>
      <c r="C18" s="299"/>
      <c r="D18" s="300"/>
      <c r="E18" s="6">
        <v>0</v>
      </c>
      <c r="F18" s="1">
        <v>0.33</v>
      </c>
      <c r="G18" s="1">
        <v>0.66</v>
      </c>
      <c r="H18" s="1">
        <v>1</v>
      </c>
      <c r="I18" s="153"/>
      <c r="J18" s="233"/>
      <c r="AM18" s="14">
        <v>0</v>
      </c>
      <c r="AN18" s="14">
        <v>0.33</v>
      </c>
      <c r="AO18" s="14">
        <v>0.66</v>
      </c>
      <c r="AP18" s="15">
        <v>1</v>
      </c>
      <c r="AQ18" s="16" t="s">
        <v>59</v>
      </c>
      <c r="AR18" s="153"/>
    </row>
    <row r="19" spans="1:44" ht="18.75" customHeight="1">
      <c r="A19" s="191" t="s">
        <v>46</v>
      </c>
      <c r="B19" s="243" t="s">
        <v>11</v>
      </c>
      <c r="C19" s="243"/>
      <c r="D19" s="244"/>
      <c r="E19" s="68"/>
      <c r="F19" s="69"/>
      <c r="G19" s="69"/>
      <c r="H19" s="70"/>
      <c r="I19" s="257">
        <f>AR19</f>
        <v>0</v>
      </c>
      <c r="J19" s="9">
        <v>10</v>
      </c>
      <c r="AM19" s="20">
        <f>IF(E19=AQ19,0*J19,"")</f>
      </c>
      <c r="AN19" s="21">
        <f>IF(F19=AQ19,0.33*J19,"")</f>
      </c>
      <c r="AO19" s="21">
        <f>IF(G19=AQ19,0.66*J19,"")</f>
      </c>
      <c r="AP19" s="21">
        <f>IF(H19=AQ19,1*J19,"")</f>
      </c>
      <c r="AQ19" s="22" t="s">
        <v>60</v>
      </c>
      <c r="AR19" s="254">
        <f>SUM(AM19:AQ21)</f>
        <v>0</v>
      </c>
    </row>
    <row r="20" spans="1:44" ht="18.75" customHeight="1">
      <c r="A20" s="188"/>
      <c r="B20" s="182" t="s">
        <v>49</v>
      </c>
      <c r="C20" s="182"/>
      <c r="D20" s="183"/>
      <c r="E20" s="71"/>
      <c r="F20" s="72"/>
      <c r="G20" s="72"/>
      <c r="H20" s="73"/>
      <c r="I20" s="258"/>
      <c r="J20" s="8">
        <v>10</v>
      </c>
      <c r="AM20" s="23">
        <f aca="true" t="shared" si="0" ref="AM20:AM35">IF(E20=AQ20,0*J20,"")</f>
      </c>
      <c r="AN20" s="19">
        <f aca="true" t="shared" si="1" ref="AN20:AN35">IF(F20=AQ20,0.33*J20,"")</f>
      </c>
      <c r="AO20" s="19">
        <f aca="true" t="shared" si="2" ref="AO20:AO35">IF(G20=AQ20,0.66*J20,"")</f>
      </c>
      <c r="AP20" s="19">
        <f aca="true" t="shared" si="3" ref="AP20:AP35">IF(H20=AQ20,1*J20,"")</f>
      </c>
      <c r="AQ20" s="24" t="s">
        <v>60</v>
      </c>
      <c r="AR20" s="249"/>
    </row>
    <row r="21" spans="1:44" ht="18.75" customHeight="1" thickBot="1">
      <c r="A21" s="189"/>
      <c r="B21" s="185" t="s">
        <v>50</v>
      </c>
      <c r="C21" s="185"/>
      <c r="D21" s="186"/>
      <c r="E21" s="74"/>
      <c r="F21" s="75"/>
      <c r="G21" s="75"/>
      <c r="H21" s="76"/>
      <c r="I21" s="259"/>
      <c r="J21" s="10">
        <v>20</v>
      </c>
      <c r="K21" s="5"/>
      <c r="AM21" s="25">
        <f t="shared" si="0"/>
      </c>
      <c r="AN21" s="26">
        <f t="shared" si="1"/>
      </c>
      <c r="AO21" s="26">
        <f t="shared" si="2"/>
      </c>
      <c r="AP21" s="26">
        <f t="shared" si="3"/>
      </c>
      <c r="AQ21" s="27" t="s">
        <v>60</v>
      </c>
      <c r="AR21" s="250"/>
    </row>
    <row r="22" spans="1:44" ht="18.75" customHeight="1">
      <c r="A22" s="191" t="s">
        <v>47</v>
      </c>
      <c r="B22" s="229" t="s">
        <v>4</v>
      </c>
      <c r="C22" s="229"/>
      <c r="D22" s="230"/>
      <c r="E22" s="77"/>
      <c r="F22" s="78"/>
      <c r="G22" s="78"/>
      <c r="H22" s="79"/>
      <c r="I22" s="257">
        <f>AR22</f>
        <v>0</v>
      </c>
      <c r="J22" s="11">
        <v>5</v>
      </c>
      <c r="AM22" s="20">
        <f t="shared" si="0"/>
      </c>
      <c r="AN22" s="21">
        <f t="shared" si="1"/>
      </c>
      <c r="AO22" s="21">
        <f t="shared" si="2"/>
      </c>
      <c r="AP22" s="21">
        <f t="shared" si="3"/>
      </c>
      <c r="AQ22" s="22" t="s">
        <v>60</v>
      </c>
      <c r="AR22" s="254">
        <f>SUM(AM22:AP25)</f>
        <v>0</v>
      </c>
    </row>
    <row r="23" spans="1:44" ht="18.75" customHeight="1">
      <c r="A23" s="188"/>
      <c r="B23" s="182" t="s">
        <v>5</v>
      </c>
      <c r="C23" s="182"/>
      <c r="D23" s="183"/>
      <c r="E23" s="71"/>
      <c r="F23" s="80"/>
      <c r="G23" s="80"/>
      <c r="H23" s="81"/>
      <c r="I23" s="258"/>
      <c r="J23" s="7">
        <v>5</v>
      </c>
      <c r="AM23" s="23">
        <f t="shared" si="0"/>
      </c>
      <c r="AN23" s="19">
        <f t="shared" si="1"/>
      </c>
      <c r="AO23" s="19">
        <f t="shared" si="2"/>
      </c>
      <c r="AP23" s="19">
        <f t="shared" si="3"/>
      </c>
      <c r="AQ23" s="24" t="s">
        <v>60</v>
      </c>
      <c r="AR23" s="249"/>
    </row>
    <row r="24" spans="1:44" ht="18.75" customHeight="1">
      <c r="A24" s="188"/>
      <c r="B24" s="182" t="s">
        <v>6</v>
      </c>
      <c r="C24" s="182"/>
      <c r="D24" s="183"/>
      <c r="E24" s="71"/>
      <c r="F24" s="72"/>
      <c r="G24" s="72"/>
      <c r="H24" s="73"/>
      <c r="I24" s="258"/>
      <c r="J24" s="7">
        <v>15</v>
      </c>
      <c r="AM24" s="23">
        <f t="shared" si="0"/>
      </c>
      <c r="AN24" s="19">
        <f t="shared" si="1"/>
      </c>
      <c r="AO24" s="19">
        <f t="shared" si="2"/>
      </c>
      <c r="AP24" s="19">
        <f t="shared" si="3"/>
      </c>
      <c r="AQ24" s="24" t="s">
        <v>60</v>
      </c>
      <c r="AR24" s="249"/>
    </row>
    <row r="25" spans="1:44" ht="18.75" customHeight="1" thickBot="1">
      <c r="A25" s="189"/>
      <c r="B25" s="185" t="s">
        <v>7</v>
      </c>
      <c r="C25" s="185"/>
      <c r="D25" s="186"/>
      <c r="E25" s="74"/>
      <c r="F25" s="75"/>
      <c r="G25" s="75"/>
      <c r="H25" s="76"/>
      <c r="I25" s="259"/>
      <c r="J25" s="10">
        <v>15</v>
      </c>
      <c r="AM25" s="25">
        <f t="shared" si="0"/>
      </c>
      <c r="AN25" s="26">
        <f t="shared" si="1"/>
      </c>
      <c r="AO25" s="26">
        <f t="shared" si="2"/>
      </c>
      <c r="AP25" s="26">
        <f t="shared" si="3"/>
      </c>
      <c r="AQ25" s="27" t="s">
        <v>60</v>
      </c>
      <c r="AR25" s="250"/>
    </row>
    <row r="26" spans="1:44" ht="18.75" customHeight="1" thickBot="1">
      <c r="A26" s="13" t="s">
        <v>48</v>
      </c>
      <c r="B26" s="241" t="s">
        <v>8</v>
      </c>
      <c r="C26" s="241"/>
      <c r="D26" s="242"/>
      <c r="E26" s="82"/>
      <c r="F26" s="83"/>
      <c r="G26" s="83"/>
      <c r="H26" s="84"/>
      <c r="I26" s="52">
        <f>AR26</f>
        <v>0</v>
      </c>
      <c r="J26" s="12">
        <v>50</v>
      </c>
      <c r="AM26" s="28">
        <f t="shared" si="0"/>
      </c>
      <c r="AN26" s="29">
        <f t="shared" si="1"/>
      </c>
      <c r="AO26" s="29">
        <f t="shared" si="2"/>
      </c>
      <c r="AP26" s="29">
        <f t="shared" si="3"/>
      </c>
      <c r="AQ26" s="30" t="s">
        <v>60</v>
      </c>
      <c r="AR26" s="31">
        <f>SUM(AM26:AP26)</f>
        <v>0</v>
      </c>
    </row>
    <row r="27" spans="1:44" ht="18.75" customHeight="1">
      <c r="A27" s="191" t="s">
        <v>31</v>
      </c>
      <c r="B27" s="243" t="s">
        <v>6</v>
      </c>
      <c r="C27" s="243"/>
      <c r="D27" s="244"/>
      <c r="E27" s="165"/>
      <c r="F27" s="168"/>
      <c r="G27" s="168"/>
      <c r="H27" s="245"/>
      <c r="I27" s="257">
        <f>AR27</f>
        <v>0</v>
      </c>
      <c r="J27" s="248">
        <v>10</v>
      </c>
      <c r="AM27" s="264">
        <f t="shared" si="0"/>
      </c>
      <c r="AN27" s="148">
        <f t="shared" si="1"/>
      </c>
      <c r="AO27" s="148">
        <f t="shared" si="2"/>
      </c>
      <c r="AP27" s="148">
        <f t="shared" si="3"/>
      </c>
      <c r="AQ27" s="267" t="s">
        <v>60</v>
      </c>
      <c r="AR27" s="254">
        <f>SUM(AM27:AP29)</f>
        <v>0</v>
      </c>
    </row>
    <row r="28" spans="1:44" ht="18.75" customHeight="1">
      <c r="A28" s="227"/>
      <c r="B28" s="251" t="s">
        <v>37</v>
      </c>
      <c r="C28" s="251"/>
      <c r="D28" s="252"/>
      <c r="E28" s="166"/>
      <c r="F28" s="169"/>
      <c r="G28" s="169"/>
      <c r="H28" s="246"/>
      <c r="I28" s="258"/>
      <c r="J28" s="249"/>
      <c r="AM28" s="265"/>
      <c r="AN28" s="149"/>
      <c r="AO28" s="149"/>
      <c r="AP28" s="149"/>
      <c r="AQ28" s="268"/>
      <c r="AR28" s="249"/>
    </row>
    <row r="29" spans="1:44" ht="18.75" customHeight="1" thickBot="1">
      <c r="A29" s="189"/>
      <c r="B29" s="162" t="s">
        <v>12</v>
      </c>
      <c r="C29" s="163"/>
      <c r="D29" s="164"/>
      <c r="E29" s="167"/>
      <c r="F29" s="170"/>
      <c r="G29" s="170"/>
      <c r="H29" s="247"/>
      <c r="I29" s="259"/>
      <c r="J29" s="250"/>
      <c r="AM29" s="266"/>
      <c r="AN29" s="150"/>
      <c r="AO29" s="150"/>
      <c r="AP29" s="150"/>
      <c r="AQ29" s="269"/>
      <c r="AR29" s="250"/>
    </row>
    <row r="30" spans="1:44" ht="18.75" customHeight="1">
      <c r="A30" s="190" t="s">
        <v>54</v>
      </c>
      <c r="B30" s="160" t="s">
        <v>38</v>
      </c>
      <c r="C30" s="160"/>
      <c r="D30" s="161"/>
      <c r="E30" s="68"/>
      <c r="F30" s="69"/>
      <c r="G30" s="69"/>
      <c r="H30" s="70"/>
      <c r="I30" s="257">
        <f>AR30</f>
        <v>0</v>
      </c>
      <c r="J30" s="11">
        <v>6</v>
      </c>
      <c r="L30" s="17"/>
      <c r="M30" s="17"/>
      <c r="N30" s="17"/>
      <c r="O30" s="17"/>
      <c r="P30" s="17"/>
      <c r="AM30" s="20">
        <f t="shared" si="0"/>
      </c>
      <c r="AN30" s="21">
        <f t="shared" si="1"/>
      </c>
      <c r="AO30" s="21">
        <f t="shared" si="2"/>
      </c>
      <c r="AP30" s="21">
        <f t="shared" si="3"/>
      </c>
      <c r="AQ30" s="22" t="s">
        <v>60</v>
      </c>
      <c r="AR30" s="254">
        <f>SUM(AM30:AP32)</f>
        <v>0</v>
      </c>
    </row>
    <row r="31" spans="1:44" ht="18.75" customHeight="1">
      <c r="A31" s="188"/>
      <c r="B31" s="171" t="s">
        <v>39</v>
      </c>
      <c r="C31" s="171"/>
      <c r="D31" s="172"/>
      <c r="E31" s="85"/>
      <c r="F31" s="80"/>
      <c r="G31" s="80"/>
      <c r="H31" s="81"/>
      <c r="I31" s="258"/>
      <c r="J31" s="7">
        <v>14</v>
      </c>
      <c r="L31" s="17"/>
      <c r="M31" s="17"/>
      <c r="N31" s="17"/>
      <c r="O31" s="17"/>
      <c r="P31" s="17"/>
      <c r="AM31" s="23">
        <f t="shared" si="0"/>
      </c>
      <c r="AN31" s="19">
        <f t="shared" si="1"/>
      </c>
      <c r="AO31" s="19">
        <f t="shared" si="2"/>
      </c>
      <c r="AP31" s="19">
        <f t="shared" si="3"/>
      </c>
      <c r="AQ31" s="24" t="s">
        <v>60</v>
      </c>
      <c r="AR31" s="249"/>
    </row>
    <row r="32" spans="1:44" ht="18.75" customHeight="1" thickBot="1">
      <c r="A32" s="189"/>
      <c r="B32" s="173" t="s">
        <v>21</v>
      </c>
      <c r="C32" s="173"/>
      <c r="D32" s="174"/>
      <c r="E32" s="74"/>
      <c r="F32" s="75"/>
      <c r="G32" s="75"/>
      <c r="H32" s="76"/>
      <c r="I32" s="259"/>
      <c r="J32" s="10">
        <v>10</v>
      </c>
      <c r="L32" s="18"/>
      <c r="M32" s="18"/>
      <c r="N32" s="18"/>
      <c r="O32" s="18"/>
      <c r="P32" s="18"/>
      <c r="AM32" s="25">
        <f t="shared" si="0"/>
      </c>
      <c r="AN32" s="26">
        <f t="shared" si="1"/>
      </c>
      <c r="AO32" s="26">
        <f t="shared" si="2"/>
      </c>
      <c r="AP32" s="26">
        <f t="shared" si="3"/>
      </c>
      <c r="AQ32" s="27" t="s">
        <v>60</v>
      </c>
      <c r="AR32" s="250"/>
    </row>
    <row r="33" spans="1:44" ht="18.75" customHeight="1">
      <c r="A33" s="191" t="s">
        <v>55</v>
      </c>
      <c r="B33" s="192" t="s">
        <v>38</v>
      </c>
      <c r="C33" s="192"/>
      <c r="D33" s="193"/>
      <c r="E33" s="68"/>
      <c r="F33" s="78"/>
      <c r="G33" s="78"/>
      <c r="H33" s="79"/>
      <c r="I33" s="257">
        <f>AR33</f>
        <v>0</v>
      </c>
      <c r="J33" s="11">
        <v>5</v>
      </c>
      <c r="AM33" s="20">
        <f t="shared" si="0"/>
      </c>
      <c r="AN33" s="21">
        <f t="shared" si="1"/>
      </c>
      <c r="AO33" s="21">
        <f t="shared" si="2"/>
      </c>
      <c r="AP33" s="21">
        <f t="shared" si="3"/>
      </c>
      <c r="AQ33" s="22" t="s">
        <v>60</v>
      </c>
      <c r="AR33" s="254">
        <f>SUM(AM33:AP35)</f>
        <v>0</v>
      </c>
    </row>
    <row r="34" spans="1:44" ht="18.75" customHeight="1">
      <c r="A34" s="188"/>
      <c r="B34" s="171" t="s">
        <v>56</v>
      </c>
      <c r="C34" s="171"/>
      <c r="D34" s="172"/>
      <c r="E34" s="71"/>
      <c r="F34" s="72"/>
      <c r="G34" s="72"/>
      <c r="H34" s="73"/>
      <c r="I34" s="258"/>
      <c r="J34" s="7">
        <v>20</v>
      </c>
      <c r="AM34" s="23">
        <f t="shared" si="0"/>
      </c>
      <c r="AN34" s="19">
        <f t="shared" si="1"/>
      </c>
      <c r="AO34" s="19">
        <f t="shared" si="2"/>
      </c>
      <c r="AP34" s="19">
        <f t="shared" si="3"/>
      </c>
      <c r="AQ34" s="24" t="s">
        <v>60</v>
      </c>
      <c r="AR34" s="249"/>
    </row>
    <row r="35" spans="1:44" ht="18.75" customHeight="1" thickBot="1">
      <c r="A35" s="189"/>
      <c r="B35" s="173" t="s">
        <v>21</v>
      </c>
      <c r="C35" s="173"/>
      <c r="D35" s="174"/>
      <c r="E35" s="74"/>
      <c r="F35" s="75"/>
      <c r="G35" s="75"/>
      <c r="H35" s="76"/>
      <c r="I35" s="259"/>
      <c r="J35" s="10">
        <v>5</v>
      </c>
      <c r="AM35" s="25">
        <f t="shared" si="0"/>
      </c>
      <c r="AN35" s="26">
        <f t="shared" si="1"/>
      </c>
      <c r="AO35" s="26">
        <f t="shared" si="2"/>
      </c>
      <c r="AP35" s="26">
        <f t="shared" si="3"/>
      </c>
      <c r="AQ35" s="27" t="s">
        <v>60</v>
      </c>
      <c r="AR35" s="250"/>
    </row>
    <row r="36" spans="2:4" ht="9.75" customHeight="1">
      <c r="B36" s="59"/>
      <c r="C36" s="59"/>
      <c r="D36" s="59"/>
    </row>
    <row r="37" spans="1:10" ht="12.75" customHeight="1">
      <c r="A37" s="301" t="s">
        <v>41</v>
      </c>
      <c r="B37" s="302"/>
      <c r="C37" s="302"/>
      <c r="D37" s="302"/>
      <c r="E37" s="66" t="s">
        <v>20</v>
      </c>
      <c r="F37" s="270" t="s">
        <v>42</v>
      </c>
      <c r="G37" s="271"/>
      <c r="H37" s="271"/>
      <c r="I37" s="271"/>
      <c r="J37" s="271"/>
    </row>
    <row r="38" spans="1:10" ht="12.75" customHeight="1">
      <c r="A38" s="272" t="s">
        <v>45</v>
      </c>
      <c r="B38" s="272"/>
      <c r="C38" s="86"/>
      <c r="D38" s="67"/>
      <c r="E38" s="66" t="s">
        <v>19</v>
      </c>
      <c r="F38" s="270" t="s">
        <v>43</v>
      </c>
      <c r="G38" s="271"/>
      <c r="H38" s="271"/>
      <c r="I38" s="271"/>
      <c r="J38" s="271"/>
    </row>
    <row r="39" spans="2:10" ht="12.75" customHeight="1">
      <c r="B39" s="59"/>
      <c r="C39" s="59"/>
      <c r="D39" s="59"/>
      <c r="E39" s="66" t="s">
        <v>18</v>
      </c>
      <c r="F39" s="270" t="s">
        <v>44</v>
      </c>
      <c r="G39" s="271"/>
      <c r="H39" s="271"/>
      <c r="I39" s="271"/>
      <c r="J39" s="271"/>
    </row>
    <row r="40" spans="2:10" ht="12.75" customHeight="1">
      <c r="B40" s="59"/>
      <c r="C40" s="59"/>
      <c r="D40" s="59"/>
      <c r="E40" s="66" t="s">
        <v>17</v>
      </c>
      <c r="F40" s="270" t="s">
        <v>40</v>
      </c>
      <c r="G40" s="271"/>
      <c r="H40" s="271"/>
      <c r="I40" s="271"/>
      <c r="J40" s="271"/>
    </row>
    <row r="41" spans="2:4" ht="6.75" customHeight="1">
      <c r="B41" s="59"/>
      <c r="C41" s="59"/>
      <c r="D41" s="59"/>
    </row>
    <row r="42" spans="1:10" ht="12.75">
      <c r="A42" s="60" t="s">
        <v>2</v>
      </c>
      <c r="B42" s="61">
        <f>Liste!D6</f>
        <v>0</v>
      </c>
      <c r="C42" s="62"/>
      <c r="D42" s="62"/>
      <c r="E42" s="63"/>
      <c r="F42" s="63"/>
      <c r="G42" s="63"/>
      <c r="H42" s="63"/>
      <c r="I42" s="63"/>
      <c r="J42" s="64"/>
    </row>
    <row r="43" spans="1:10" ht="12.75">
      <c r="A43" s="87" t="s">
        <v>1</v>
      </c>
      <c r="B43" s="154"/>
      <c r="C43" s="155"/>
      <c r="D43" s="155"/>
      <c r="E43" s="155"/>
      <c r="F43" s="155"/>
      <c r="G43" s="155"/>
      <c r="H43" s="155"/>
      <c r="I43" s="155"/>
      <c r="J43" s="156"/>
    </row>
    <row r="44" spans="1:10" ht="12.75">
      <c r="A44" s="157"/>
      <c r="B44" s="158"/>
      <c r="C44" s="158"/>
      <c r="D44" s="158"/>
      <c r="E44" s="158"/>
      <c r="F44" s="158"/>
      <c r="G44" s="158"/>
      <c r="H44" s="158"/>
      <c r="I44" s="158"/>
      <c r="J44" s="159"/>
    </row>
    <row r="45" spans="1:10" ht="12.75">
      <c r="A45" s="157"/>
      <c r="B45" s="158"/>
      <c r="C45" s="158"/>
      <c r="D45" s="158"/>
      <c r="E45" s="158"/>
      <c r="F45" s="158"/>
      <c r="G45" s="158"/>
      <c r="H45" s="158"/>
      <c r="I45" s="158"/>
      <c r="J45" s="159"/>
    </row>
    <row r="46" spans="1:10" ht="12.75">
      <c r="A46" s="178"/>
      <c r="B46" s="179"/>
      <c r="C46" s="179"/>
      <c r="D46" s="179"/>
      <c r="E46" s="179"/>
      <c r="F46" s="179"/>
      <c r="G46" s="179"/>
      <c r="H46" s="179"/>
      <c r="I46" s="179"/>
      <c r="J46" s="180"/>
    </row>
    <row r="47" spans="1:4" ht="12.75">
      <c r="A47" s="59"/>
      <c r="B47" s="59"/>
      <c r="C47" s="59"/>
      <c r="D47" s="59"/>
    </row>
    <row r="48" spans="1:4" ht="12.75">
      <c r="A48" s="59"/>
      <c r="B48" s="59"/>
      <c r="C48" s="59"/>
      <c r="D48" s="59"/>
    </row>
    <row r="49" spans="1:4" ht="12.75">
      <c r="A49" s="59"/>
      <c r="B49" s="59"/>
      <c r="C49" s="59"/>
      <c r="D49" s="59"/>
    </row>
    <row r="50" spans="3:4" ht="12.75">
      <c r="C50" s="59"/>
      <c r="D50" s="59"/>
    </row>
    <row r="51" spans="1:4" ht="12.75">
      <c r="A51" s="59"/>
      <c r="B51" s="59"/>
      <c r="C51" s="59"/>
      <c r="D51" s="59"/>
    </row>
    <row r="52" spans="1:4" ht="12.75">
      <c r="A52" s="59"/>
      <c r="B52" s="59"/>
      <c r="C52" s="59"/>
      <c r="D52" s="59"/>
    </row>
    <row r="53" spans="1:4" ht="12.75">
      <c r="A53" s="59"/>
      <c r="B53" s="59"/>
      <c r="C53" s="59"/>
      <c r="D53" s="59"/>
    </row>
    <row r="54" spans="3:4" ht="12.75">
      <c r="C54" s="59"/>
      <c r="D54" s="59"/>
    </row>
    <row r="55" spans="1:4" ht="12.75">
      <c r="A55" s="59"/>
      <c r="C55" s="59"/>
      <c r="D55" s="59"/>
    </row>
    <row r="56" spans="1:4" ht="12.75">
      <c r="A56" s="59"/>
      <c r="C56" s="59"/>
      <c r="D56" s="59"/>
    </row>
    <row r="57" spans="1:4" ht="12.75">
      <c r="A57" s="59"/>
      <c r="B57" s="59"/>
      <c r="C57" s="59"/>
      <c r="D57" s="59"/>
    </row>
    <row r="58" spans="1:4" ht="12.75">
      <c r="A58" s="59"/>
      <c r="B58" s="59"/>
      <c r="C58" s="59"/>
      <c r="D58" s="59"/>
    </row>
    <row r="59" spans="1:4" ht="12.75">
      <c r="A59" s="59"/>
      <c r="B59" s="59"/>
      <c r="C59" s="59"/>
      <c r="D59" s="59"/>
    </row>
    <row r="60" spans="1:4" ht="12.75">
      <c r="A60" s="59"/>
      <c r="B60" s="59"/>
      <c r="C60" s="59"/>
      <c r="D60" s="59"/>
    </row>
    <row r="61" spans="1:4" ht="12.75">
      <c r="A61" s="59"/>
      <c r="B61" s="59"/>
      <c r="C61" s="59"/>
      <c r="D61" s="59"/>
    </row>
    <row r="62" spans="3:4" ht="12.75">
      <c r="C62" s="59"/>
      <c r="D62" s="59"/>
    </row>
    <row r="63" spans="3:4" ht="12.75">
      <c r="C63" s="59"/>
      <c r="D63" s="59"/>
    </row>
    <row r="64" spans="3:4" ht="12.75">
      <c r="C64" s="59"/>
      <c r="D64" s="59"/>
    </row>
  </sheetData>
  <sheetProtection/>
  <mergeCells count="82">
    <mergeCell ref="B1:D1"/>
    <mergeCell ref="E1:J1"/>
    <mergeCell ref="B2:D2"/>
    <mergeCell ref="E2:J2"/>
    <mergeCell ref="B3:D3"/>
    <mergeCell ref="E3:J3"/>
    <mergeCell ref="B4:C4"/>
    <mergeCell ref="E4:J4"/>
    <mergeCell ref="B6:C6"/>
    <mergeCell ref="E6:F6"/>
    <mergeCell ref="G6:J6"/>
    <mergeCell ref="G9:J9"/>
    <mergeCell ref="A11:D11"/>
    <mergeCell ref="G11:J11"/>
    <mergeCell ref="A12:D12"/>
    <mergeCell ref="G12:J12"/>
    <mergeCell ref="A13:D13"/>
    <mergeCell ref="G13:J14"/>
    <mergeCell ref="A14:D14"/>
    <mergeCell ref="A15:D15"/>
    <mergeCell ref="E15:G15"/>
    <mergeCell ref="H15:J15"/>
    <mergeCell ref="A16:D16"/>
    <mergeCell ref="E16:H16"/>
    <mergeCell ref="I16:I18"/>
    <mergeCell ref="J16:J18"/>
    <mergeCell ref="AR16:AR18"/>
    <mergeCell ref="A17:A18"/>
    <mergeCell ref="B17:D18"/>
    <mergeCell ref="AM17:AQ17"/>
    <mergeCell ref="A19:A21"/>
    <mergeCell ref="B19:D19"/>
    <mergeCell ref="I19:I21"/>
    <mergeCell ref="AR19:AR21"/>
    <mergeCell ref="B20:D20"/>
    <mergeCell ref="B21:D21"/>
    <mergeCell ref="A22:A25"/>
    <mergeCell ref="B22:D22"/>
    <mergeCell ref="I22:I25"/>
    <mergeCell ref="AR22:AR25"/>
    <mergeCell ref="B23:D23"/>
    <mergeCell ref="B24:D24"/>
    <mergeCell ref="B25:D25"/>
    <mergeCell ref="B26:D26"/>
    <mergeCell ref="A27:A29"/>
    <mergeCell ref="B27:D27"/>
    <mergeCell ref="E27:E29"/>
    <mergeCell ref="F27:F29"/>
    <mergeCell ref="G27:G29"/>
    <mergeCell ref="AR30:AR32"/>
    <mergeCell ref="B31:D31"/>
    <mergeCell ref="H27:H29"/>
    <mergeCell ref="I27:I29"/>
    <mergeCell ref="J27:J29"/>
    <mergeCell ref="AM27:AM29"/>
    <mergeCell ref="AN27:AN29"/>
    <mergeCell ref="AO27:AO29"/>
    <mergeCell ref="B32:D32"/>
    <mergeCell ref="AR33:AR35"/>
    <mergeCell ref="B34:D34"/>
    <mergeCell ref="B35:D35"/>
    <mergeCell ref="AP27:AP29"/>
    <mergeCell ref="AQ27:AQ29"/>
    <mergeCell ref="AR27:AR29"/>
    <mergeCell ref="B28:D28"/>
    <mergeCell ref="B29:D29"/>
    <mergeCell ref="B30:D30"/>
    <mergeCell ref="I30:I32"/>
    <mergeCell ref="A33:A35"/>
    <mergeCell ref="B33:D33"/>
    <mergeCell ref="I33:I35"/>
    <mergeCell ref="A30:A32"/>
    <mergeCell ref="A37:D37"/>
    <mergeCell ref="A44:J44"/>
    <mergeCell ref="A45:J45"/>
    <mergeCell ref="A46:J46"/>
    <mergeCell ref="F37:J37"/>
    <mergeCell ref="A38:B38"/>
    <mergeCell ref="F38:J38"/>
    <mergeCell ref="F39:J39"/>
    <mergeCell ref="F40:J40"/>
    <mergeCell ref="B43:J43"/>
  </mergeCells>
  <hyperlinks>
    <hyperlink ref="L4" location="Liste!A1" display="Retour Liste"/>
  </hyperlinks>
  <printOptions/>
  <pageMargins left="0.3937007874015748" right="0.3937007874015748" top="0.3937007874015748" bottom="0.3937007874015748" header="0.3937007874015748" footer="0.3937007874015748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64"/>
  <sheetViews>
    <sheetView zoomScale="125" zoomScaleNormal="125" zoomScalePageLayoutView="0" workbookViewId="0" topLeftCell="A1">
      <selection activeCell="G13" sqref="G13:J14"/>
    </sheetView>
  </sheetViews>
  <sheetFormatPr defaultColWidth="10.75390625" defaultRowHeight="12.75"/>
  <cols>
    <col min="1" max="1" width="15.375" style="4" customWidth="1"/>
    <col min="2" max="3" width="9.125" style="4" customWidth="1"/>
    <col min="4" max="4" width="20.875" style="4" customWidth="1"/>
    <col min="5" max="8" width="3.25390625" style="4" customWidth="1"/>
    <col min="9" max="9" width="4.375" style="4" customWidth="1"/>
    <col min="10" max="10" width="4.875" style="4" customWidth="1"/>
    <col min="11" max="16384" width="10.75390625" style="4" customWidth="1"/>
  </cols>
  <sheetData>
    <row r="1" spans="2:10" ht="14.25">
      <c r="B1" s="273" t="s">
        <v>22</v>
      </c>
      <c r="C1" s="274"/>
      <c r="D1" s="274"/>
      <c r="E1" s="274" t="s">
        <v>51</v>
      </c>
      <c r="F1" s="274"/>
      <c r="G1" s="274"/>
      <c r="H1" s="274"/>
      <c r="I1" s="274"/>
      <c r="J1" s="274"/>
    </row>
    <row r="2" spans="2:10" ht="14.25">
      <c r="B2" s="273" t="s">
        <v>23</v>
      </c>
      <c r="C2" s="274"/>
      <c r="D2" s="274"/>
      <c r="E2" s="275">
        <f>Liste!C2</f>
        <v>0</v>
      </c>
      <c r="F2" s="275"/>
      <c r="G2" s="275"/>
      <c r="H2" s="275"/>
      <c r="I2" s="275"/>
      <c r="J2" s="275"/>
    </row>
    <row r="3" spans="2:10" ht="12.75">
      <c r="B3" s="275" t="s">
        <v>24</v>
      </c>
      <c r="C3" s="274"/>
      <c r="D3" s="274"/>
      <c r="E3" s="274" t="s">
        <v>25</v>
      </c>
      <c r="F3" s="274"/>
      <c r="G3" s="274"/>
      <c r="H3" s="274"/>
      <c r="I3" s="274"/>
      <c r="J3" s="274"/>
    </row>
    <row r="4" spans="2:12" ht="15">
      <c r="B4" s="276" t="s">
        <v>29</v>
      </c>
      <c r="C4" s="277"/>
      <c r="D4" s="53">
        <f>Liste!C3</f>
        <v>0</v>
      </c>
      <c r="E4" s="275">
        <f>Liste!D5</f>
        <v>0</v>
      </c>
      <c r="F4" s="275"/>
      <c r="G4" s="275"/>
      <c r="H4" s="275"/>
      <c r="I4" s="275"/>
      <c r="J4" s="275"/>
      <c r="L4" s="65" t="s">
        <v>9</v>
      </c>
    </row>
    <row r="5" spans="2:10" ht="10.5" customHeight="1">
      <c r="B5" s="54"/>
      <c r="E5" s="36"/>
      <c r="F5" s="36"/>
      <c r="G5" s="36"/>
      <c r="H5" s="36"/>
      <c r="I5" s="36"/>
      <c r="J5" s="36"/>
    </row>
    <row r="6" spans="1:10" ht="14.25">
      <c r="A6" s="55" t="s">
        <v>66</v>
      </c>
      <c r="B6" s="278">
        <f>Liste!B17</f>
        <v>0</v>
      </c>
      <c r="C6" s="278"/>
      <c r="D6" s="56">
        <f>Liste!C17</f>
        <v>0</v>
      </c>
      <c r="E6" s="276" t="s">
        <v>13</v>
      </c>
      <c r="F6" s="277"/>
      <c r="G6" s="279"/>
      <c r="H6" s="279"/>
      <c r="I6" s="279"/>
      <c r="J6" s="279"/>
    </row>
    <row r="8" ht="12.75">
      <c r="A8" s="57" t="s">
        <v>10</v>
      </c>
    </row>
    <row r="9" spans="1:10" ht="12.75">
      <c r="A9" s="58" t="s">
        <v>32</v>
      </c>
      <c r="G9" s="280" t="s">
        <v>57</v>
      </c>
      <c r="H9" s="213"/>
      <c r="I9" s="213"/>
      <c r="J9" s="214"/>
    </row>
    <row r="10" spans="1:10" ht="12.75">
      <c r="A10" s="59" t="s">
        <v>33</v>
      </c>
      <c r="G10" s="34" t="s">
        <v>62</v>
      </c>
      <c r="H10" s="35"/>
      <c r="I10" s="32">
        <f>SUM(J19:J35)</f>
        <v>200</v>
      </c>
      <c r="J10" s="33" t="s">
        <v>61</v>
      </c>
    </row>
    <row r="11" spans="1:10" ht="15">
      <c r="A11" s="281" t="s">
        <v>34</v>
      </c>
      <c r="B11" s="282"/>
      <c r="C11" s="282"/>
      <c r="D11" s="282"/>
      <c r="G11" s="283">
        <f>SUM(I19:I35)-C38*10</f>
        <v>0</v>
      </c>
      <c r="H11" s="224"/>
      <c r="I11" s="224"/>
      <c r="J11" s="225"/>
    </row>
    <row r="12" spans="1:10" ht="15">
      <c r="A12" s="281" t="s">
        <v>35</v>
      </c>
      <c r="B12" s="282"/>
      <c r="C12" s="282"/>
      <c r="D12" s="282"/>
      <c r="G12" s="284" t="s">
        <v>3</v>
      </c>
      <c r="H12" s="195"/>
      <c r="I12" s="195"/>
      <c r="J12" s="285"/>
    </row>
    <row r="13" spans="1:10" ht="12.75" customHeight="1">
      <c r="A13" s="281" t="s">
        <v>36</v>
      </c>
      <c r="B13" s="282"/>
      <c r="C13" s="282"/>
      <c r="D13" s="282"/>
      <c r="G13" s="286">
        <f>CEILING(G11/10,0.5)</f>
        <v>0</v>
      </c>
      <c r="H13" s="224"/>
      <c r="I13" s="224"/>
      <c r="J13" s="225"/>
    </row>
    <row r="14" spans="1:10" ht="13.5" thickBot="1">
      <c r="A14" s="281" t="s">
        <v>15</v>
      </c>
      <c r="B14" s="282"/>
      <c r="C14" s="282"/>
      <c r="D14" s="282"/>
      <c r="G14" s="287"/>
      <c r="H14" s="238"/>
      <c r="I14" s="238"/>
      <c r="J14" s="239"/>
    </row>
    <row r="15" spans="1:10" ht="21.75" customHeight="1" thickBot="1">
      <c r="A15" s="288" t="s">
        <v>16</v>
      </c>
      <c r="B15" s="289"/>
      <c r="C15" s="289"/>
      <c r="D15" s="289"/>
      <c r="E15" s="290" t="s">
        <v>14</v>
      </c>
      <c r="F15" s="290"/>
      <c r="G15" s="290"/>
      <c r="H15" s="291"/>
      <c r="I15" s="291"/>
      <c r="J15" s="291"/>
    </row>
    <row r="16" spans="1:44" ht="22.5" customHeight="1">
      <c r="A16" s="288" t="s">
        <v>0</v>
      </c>
      <c r="B16" s="289"/>
      <c r="C16" s="289"/>
      <c r="D16" s="289"/>
      <c r="E16" s="292" t="s">
        <v>52</v>
      </c>
      <c r="F16" s="293"/>
      <c r="G16" s="293"/>
      <c r="H16" s="293"/>
      <c r="I16" s="151" t="s">
        <v>65</v>
      </c>
      <c r="J16" s="231" t="s">
        <v>53</v>
      </c>
      <c r="AR16" s="151" t="s">
        <v>65</v>
      </c>
    </row>
    <row r="17" spans="1:44" ht="16.5" thickBot="1">
      <c r="A17" s="294" t="s">
        <v>63</v>
      </c>
      <c r="B17" s="296" t="s">
        <v>64</v>
      </c>
      <c r="C17" s="297"/>
      <c r="D17" s="298"/>
      <c r="E17" s="2" t="s">
        <v>17</v>
      </c>
      <c r="F17" s="2" t="s">
        <v>18</v>
      </c>
      <c r="G17" s="2" t="s">
        <v>19</v>
      </c>
      <c r="H17" s="3" t="s">
        <v>20</v>
      </c>
      <c r="I17" s="152"/>
      <c r="J17" s="232"/>
      <c r="AM17" s="253" t="s">
        <v>58</v>
      </c>
      <c r="AN17" s="135"/>
      <c r="AO17" s="135"/>
      <c r="AP17" s="135"/>
      <c r="AQ17" s="133"/>
      <c r="AR17" s="152"/>
    </row>
    <row r="18" spans="1:44" ht="15.75" thickBot="1">
      <c r="A18" s="295"/>
      <c r="B18" s="299"/>
      <c r="C18" s="299"/>
      <c r="D18" s="300"/>
      <c r="E18" s="6">
        <v>0</v>
      </c>
      <c r="F18" s="1">
        <v>0.33</v>
      </c>
      <c r="G18" s="1">
        <v>0.66</v>
      </c>
      <c r="H18" s="1">
        <v>1</v>
      </c>
      <c r="I18" s="153"/>
      <c r="J18" s="233"/>
      <c r="AM18" s="14">
        <v>0</v>
      </c>
      <c r="AN18" s="14">
        <v>0.33</v>
      </c>
      <c r="AO18" s="14">
        <v>0.66</v>
      </c>
      <c r="AP18" s="15">
        <v>1</v>
      </c>
      <c r="AQ18" s="16" t="s">
        <v>59</v>
      </c>
      <c r="AR18" s="153"/>
    </row>
    <row r="19" spans="1:44" ht="18.75" customHeight="1">
      <c r="A19" s="191" t="s">
        <v>46</v>
      </c>
      <c r="B19" s="243" t="s">
        <v>11</v>
      </c>
      <c r="C19" s="243"/>
      <c r="D19" s="244"/>
      <c r="E19" s="68"/>
      <c r="F19" s="69"/>
      <c r="G19" s="69"/>
      <c r="H19" s="70"/>
      <c r="I19" s="257">
        <f>AR19</f>
        <v>0</v>
      </c>
      <c r="J19" s="9">
        <v>10</v>
      </c>
      <c r="AM19" s="20">
        <f>IF(E19=AQ19,0*J19,"")</f>
      </c>
      <c r="AN19" s="21">
        <f>IF(F19=AQ19,0.33*J19,"")</f>
      </c>
      <c r="AO19" s="21">
        <f>IF(G19=AQ19,0.66*J19,"")</f>
      </c>
      <c r="AP19" s="21">
        <f>IF(H19=AQ19,1*J19,"")</f>
      </c>
      <c r="AQ19" s="22" t="s">
        <v>60</v>
      </c>
      <c r="AR19" s="254">
        <f>SUM(AM19:AQ21)</f>
        <v>0</v>
      </c>
    </row>
    <row r="20" spans="1:44" ht="18.75" customHeight="1">
      <c r="A20" s="188"/>
      <c r="B20" s="182" t="s">
        <v>49</v>
      </c>
      <c r="C20" s="182"/>
      <c r="D20" s="183"/>
      <c r="E20" s="71"/>
      <c r="F20" s="72"/>
      <c r="G20" s="72"/>
      <c r="H20" s="73"/>
      <c r="I20" s="258"/>
      <c r="J20" s="8">
        <v>10</v>
      </c>
      <c r="AM20" s="23">
        <f aca="true" t="shared" si="0" ref="AM20:AM35">IF(E20=AQ20,0*J20,"")</f>
      </c>
      <c r="AN20" s="19">
        <f aca="true" t="shared" si="1" ref="AN20:AN35">IF(F20=AQ20,0.33*J20,"")</f>
      </c>
      <c r="AO20" s="19">
        <f aca="true" t="shared" si="2" ref="AO20:AO35">IF(G20=AQ20,0.66*J20,"")</f>
      </c>
      <c r="AP20" s="19">
        <f aca="true" t="shared" si="3" ref="AP20:AP35">IF(H20=AQ20,1*J20,"")</f>
      </c>
      <c r="AQ20" s="24" t="s">
        <v>60</v>
      </c>
      <c r="AR20" s="249"/>
    </row>
    <row r="21" spans="1:44" ht="18.75" customHeight="1" thickBot="1">
      <c r="A21" s="189"/>
      <c r="B21" s="185" t="s">
        <v>50</v>
      </c>
      <c r="C21" s="185"/>
      <c r="D21" s="186"/>
      <c r="E21" s="74"/>
      <c r="F21" s="75"/>
      <c r="G21" s="75"/>
      <c r="H21" s="76"/>
      <c r="I21" s="259"/>
      <c r="J21" s="10">
        <v>20</v>
      </c>
      <c r="K21" s="5"/>
      <c r="AM21" s="25">
        <f t="shared" si="0"/>
      </c>
      <c r="AN21" s="26">
        <f t="shared" si="1"/>
      </c>
      <c r="AO21" s="26">
        <f t="shared" si="2"/>
      </c>
      <c r="AP21" s="26">
        <f t="shared" si="3"/>
      </c>
      <c r="AQ21" s="27" t="s">
        <v>60</v>
      </c>
      <c r="AR21" s="250"/>
    </row>
    <row r="22" spans="1:44" ht="18.75" customHeight="1">
      <c r="A22" s="191" t="s">
        <v>47</v>
      </c>
      <c r="B22" s="229" t="s">
        <v>4</v>
      </c>
      <c r="C22" s="229"/>
      <c r="D22" s="230"/>
      <c r="E22" s="77"/>
      <c r="F22" s="78"/>
      <c r="G22" s="78"/>
      <c r="H22" s="79"/>
      <c r="I22" s="257">
        <f>AR22</f>
        <v>0</v>
      </c>
      <c r="J22" s="11">
        <v>5</v>
      </c>
      <c r="AM22" s="20">
        <f t="shared" si="0"/>
      </c>
      <c r="AN22" s="21">
        <f t="shared" si="1"/>
      </c>
      <c r="AO22" s="21">
        <f t="shared" si="2"/>
      </c>
      <c r="AP22" s="21">
        <f t="shared" si="3"/>
      </c>
      <c r="AQ22" s="22" t="s">
        <v>60</v>
      </c>
      <c r="AR22" s="254">
        <f>SUM(AM22:AP25)</f>
        <v>0</v>
      </c>
    </row>
    <row r="23" spans="1:44" ht="18.75" customHeight="1">
      <c r="A23" s="188"/>
      <c r="B23" s="182" t="s">
        <v>5</v>
      </c>
      <c r="C23" s="182"/>
      <c r="D23" s="183"/>
      <c r="E23" s="71"/>
      <c r="F23" s="80"/>
      <c r="G23" s="80"/>
      <c r="H23" s="81"/>
      <c r="I23" s="258"/>
      <c r="J23" s="7">
        <v>5</v>
      </c>
      <c r="AM23" s="23">
        <f t="shared" si="0"/>
      </c>
      <c r="AN23" s="19">
        <f t="shared" si="1"/>
      </c>
      <c r="AO23" s="19">
        <f t="shared" si="2"/>
      </c>
      <c r="AP23" s="19">
        <f t="shared" si="3"/>
      </c>
      <c r="AQ23" s="24" t="s">
        <v>60</v>
      </c>
      <c r="AR23" s="249"/>
    </row>
    <row r="24" spans="1:44" ht="18.75" customHeight="1">
      <c r="A24" s="188"/>
      <c r="B24" s="182" t="s">
        <v>6</v>
      </c>
      <c r="C24" s="182"/>
      <c r="D24" s="183"/>
      <c r="E24" s="71"/>
      <c r="F24" s="72"/>
      <c r="G24" s="72"/>
      <c r="H24" s="73"/>
      <c r="I24" s="258"/>
      <c r="J24" s="7">
        <v>15</v>
      </c>
      <c r="AM24" s="23">
        <f t="shared" si="0"/>
      </c>
      <c r="AN24" s="19">
        <f t="shared" si="1"/>
      </c>
      <c r="AO24" s="19">
        <f t="shared" si="2"/>
      </c>
      <c r="AP24" s="19">
        <f t="shared" si="3"/>
      </c>
      <c r="AQ24" s="24" t="s">
        <v>60</v>
      </c>
      <c r="AR24" s="249"/>
    </row>
    <row r="25" spans="1:44" ht="18.75" customHeight="1" thickBot="1">
      <c r="A25" s="189"/>
      <c r="B25" s="185" t="s">
        <v>7</v>
      </c>
      <c r="C25" s="185"/>
      <c r="D25" s="186"/>
      <c r="E25" s="74"/>
      <c r="F25" s="75"/>
      <c r="G25" s="75"/>
      <c r="H25" s="76"/>
      <c r="I25" s="259"/>
      <c r="J25" s="10">
        <v>15</v>
      </c>
      <c r="AM25" s="25">
        <f t="shared" si="0"/>
      </c>
      <c r="AN25" s="26">
        <f t="shared" si="1"/>
      </c>
      <c r="AO25" s="26">
        <f t="shared" si="2"/>
      </c>
      <c r="AP25" s="26">
        <f t="shared" si="3"/>
      </c>
      <c r="AQ25" s="27" t="s">
        <v>60</v>
      </c>
      <c r="AR25" s="250"/>
    </row>
    <row r="26" spans="1:44" ht="18.75" customHeight="1" thickBot="1">
      <c r="A26" s="13" t="s">
        <v>48</v>
      </c>
      <c r="B26" s="241" t="s">
        <v>8</v>
      </c>
      <c r="C26" s="241"/>
      <c r="D26" s="242"/>
      <c r="E26" s="82"/>
      <c r="F26" s="83"/>
      <c r="G26" s="83"/>
      <c r="H26" s="84"/>
      <c r="I26" s="52">
        <f>AR26</f>
        <v>0</v>
      </c>
      <c r="J26" s="12">
        <v>50</v>
      </c>
      <c r="AM26" s="28">
        <f t="shared" si="0"/>
      </c>
      <c r="AN26" s="29">
        <f t="shared" si="1"/>
      </c>
      <c r="AO26" s="29">
        <f t="shared" si="2"/>
      </c>
      <c r="AP26" s="29">
        <f t="shared" si="3"/>
      </c>
      <c r="AQ26" s="30" t="s">
        <v>60</v>
      </c>
      <c r="AR26" s="31">
        <f>SUM(AM26:AP26)</f>
        <v>0</v>
      </c>
    </row>
    <row r="27" spans="1:44" ht="18.75" customHeight="1">
      <c r="A27" s="191" t="s">
        <v>31</v>
      </c>
      <c r="B27" s="243" t="s">
        <v>6</v>
      </c>
      <c r="C27" s="243"/>
      <c r="D27" s="244"/>
      <c r="E27" s="165"/>
      <c r="F27" s="168"/>
      <c r="G27" s="168"/>
      <c r="H27" s="245"/>
      <c r="I27" s="257">
        <f>AR27</f>
        <v>0</v>
      </c>
      <c r="J27" s="248">
        <v>10</v>
      </c>
      <c r="AM27" s="264">
        <f t="shared" si="0"/>
      </c>
      <c r="AN27" s="148">
        <f t="shared" si="1"/>
      </c>
      <c r="AO27" s="148">
        <f t="shared" si="2"/>
      </c>
      <c r="AP27" s="148">
        <f t="shared" si="3"/>
      </c>
      <c r="AQ27" s="267" t="s">
        <v>60</v>
      </c>
      <c r="AR27" s="254">
        <f>SUM(AM27:AP29)</f>
        <v>0</v>
      </c>
    </row>
    <row r="28" spans="1:44" ht="18.75" customHeight="1">
      <c r="A28" s="227"/>
      <c r="B28" s="251" t="s">
        <v>37</v>
      </c>
      <c r="C28" s="251"/>
      <c r="D28" s="252"/>
      <c r="E28" s="166"/>
      <c r="F28" s="169"/>
      <c r="G28" s="169"/>
      <c r="H28" s="246"/>
      <c r="I28" s="258"/>
      <c r="J28" s="249"/>
      <c r="AM28" s="265"/>
      <c r="AN28" s="149"/>
      <c r="AO28" s="149"/>
      <c r="AP28" s="149"/>
      <c r="AQ28" s="268"/>
      <c r="AR28" s="249"/>
    </row>
    <row r="29" spans="1:44" ht="18.75" customHeight="1" thickBot="1">
      <c r="A29" s="189"/>
      <c r="B29" s="162" t="s">
        <v>12</v>
      </c>
      <c r="C29" s="163"/>
      <c r="D29" s="164"/>
      <c r="E29" s="167"/>
      <c r="F29" s="170"/>
      <c r="G29" s="170"/>
      <c r="H29" s="247"/>
      <c r="I29" s="259"/>
      <c r="J29" s="250"/>
      <c r="AM29" s="266"/>
      <c r="AN29" s="150"/>
      <c r="AO29" s="150"/>
      <c r="AP29" s="150"/>
      <c r="AQ29" s="269"/>
      <c r="AR29" s="250"/>
    </row>
    <row r="30" spans="1:44" ht="18.75" customHeight="1">
      <c r="A30" s="190" t="s">
        <v>54</v>
      </c>
      <c r="B30" s="160" t="s">
        <v>38</v>
      </c>
      <c r="C30" s="160"/>
      <c r="D30" s="161"/>
      <c r="E30" s="68"/>
      <c r="F30" s="69"/>
      <c r="G30" s="69"/>
      <c r="H30" s="70"/>
      <c r="I30" s="257">
        <f>AR30</f>
        <v>0</v>
      </c>
      <c r="J30" s="11">
        <v>6</v>
      </c>
      <c r="L30" s="17"/>
      <c r="M30" s="17"/>
      <c r="N30" s="17"/>
      <c r="O30" s="17"/>
      <c r="P30" s="17"/>
      <c r="AM30" s="20">
        <f t="shared" si="0"/>
      </c>
      <c r="AN30" s="21">
        <f t="shared" si="1"/>
      </c>
      <c r="AO30" s="21">
        <f t="shared" si="2"/>
      </c>
      <c r="AP30" s="21">
        <f t="shared" si="3"/>
      </c>
      <c r="AQ30" s="22" t="s">
        <v>60</v>
      </c>
      <c r="AR30" s="254">
        <f>SUM(AM30:AP32)</f>
        <v>0</v>
      </c>
    </row>
    <row r="31" spans="1:44" ht="18.75" customHeight="1">
      <c r="A31" s="188"/>
      <c r="B31" s="171" t="s">
        <v>39</v>
      </c>
      <c r="C31" s="171"/>
      <c r="D31" s="172"/>
      <c r="E31" s="85"/>
      <c r="F31" s="80"/>
      <c r="G31" s="80"/>
      <c r="H31" s="81"/>
      <c r="I31" s="258"/>
      <c r="J31" s="7">
        <v>14</v>
      </c>
      <c r="L31" s="17"/>
      <c r="M31" s="17"/>
      <c r="N31" s="17"/>
      <c r="O31" s="17"/>
      <c r="P31" s="17"/>
      <c r="AM31" s="23">
        <f t="shared" si="0"/>
      </c>
      <c r="AN31" s="19">
        <f t="shared" si="1"/>
      </c>
      <c r="AO31" s="19">
        <f t="shared" si="2"/>
      </c>
      <c r="AP31" s="19">
        <f t="shared" si="3"/>
      </c>
      <c r="AQ31" s="24" t="s">
        <v>60</v>
      </c>
      <c r="AR31" s="249"/>
    </row>
    <row r="32" spans="1:44" ht="18.75" customHeight="1" thickBot="1">
      <c r="A32" s="189"/>
      <c r="B32" s="173" t="s">
        <v>21</v>
      </c>
      <c r="C32" s="173"/>
      <c r="D32" s="174"/>
      <c r="E32" s="74"/>
      <c r="F32" s="75"/>
      <c r="G32" s="75"/>
      <c r="H32" s="76"/>
      <c r="I32" s="259"/>
      <c r="J32" s="10">
        <v>10</v>
      </c>
      <c r="L32" s="18"/>
      <c r="M32" s="18"/>
      <c r="N32" s="18"/>
      <c r="O32" s="18"/>
      <c r="P32" s="18"/>
      <c r="AM32" s="25">
        <f t="shared" si="0"/>
      </c>
      <c r="AN32" s="26">
        <f t="shared" si="1"/>
      </c>
      <c r="AO32" s="26">
        <f t="shared" si="2"/>
      </c>
      <c r="AP32" s="26">
        <f t="shared" si="3"/>
      </c>
      <c r="AQ32" s="27" t="s">
        <v>60</v>
      </c>
      <c r="AR32" s="250"/>
    </row>
    <row r="33" spans="1:44" ht="18.75" customHeight="1">
      <c r="A33" s="191" t="s">
        <v>55</v>
      </c>
      <c r="B33" s="192" t="s">
        <v>38</v>
      </c>
      <c r="C33" s="192"/>
      <c r="D33" s="193"/>
      <c r="E33" s="68"/>
      <c r="F33" s="78"/>
      <c r="G33" s="78"/>
      <c r="H33" s="79"/>
      <c r="I33" s="257">
        <f>AR33</f>
        <v>0</v>
      </c>
      <c r="J33" s="11">
        <v>5</v>
      </c>
      <c r="AM33" s="20">
        <f t="shared" si="0"/>
      </c>
      <c r="AN33" s="21">
        <f t="shared" si="1"/>
      </c>
      <c r="AO33" s="21">
        <f t="shared" si="2"/>
      </c>
      <c r="AP33" s="21">
        <f t="shared" si="3"/>
      </c>
      <c r="AQ33" s="22" t="s">
        <v>60</v>
      </c>
      <c r="AR33" s="254">
        <f>SUM(AM33:AP35)</f>
        <v>0</v>
      </c>
    </row>
    <row r="34" spans="1:44" ht="18.75" customHeight="1">
      <c r="A34" s="188"/>
      <c r="B34" s="171" t="s">
        <v>56</v>
      </c>
      <c r="C34" s="171"/>
      <c r="D34" s="172"/>
      <c r="E34" s="71"/>
      <c r="F34" s="72"/>
      <c r="G34" s="72"/>
      <c r="H34" s="73"/>
      <c r="I34" s="258"/>
      <c r="J34" s="7">
        <v>20</v>
      </c>
      <c r="AM34" s="23">
        <f t="shared" si="0"/>
      </c>
      <c r="AN34" s="19">
        <f t="shared" si="1"/>
      </c>
      <c r="AO34" s="19">
        <f t="shared" si="2"/>
      </c>
      <c r="AP34" s="19">
        <f t="shared" si="3"/>
      </c>
      <c r="AQ34" s="24" t="s">
        <v>60</v>
      </c>
      <c r="AR34" s="249"/>
    </row>
    <row r="35" spans="1:44" ht="18.75" customHeight="1" thickBot="1">
      <c r="A35" s="189"/>
      <c r="B35" s="173" t="s">
        <v>21</v>
      </c>
      <c r="C35" s="173"/>
      <c r="D35" s="174"/>
      <c r="E35" s="74"/>
      <c r="F35" s="75"/>
      <c r="G35" s="75"/>
      <c r="H35" s="76"/>
      <c r="I35" s="259"/>
      <c r="J35" s="10">
        <v>5</v>
      </c>
      <c r="AM35" s="25">
        <f t="shared" si="0"/>
      </c>
      <c r="AN35" s="26">
        <f t="shared" si="1"/>
      </c>
      <c r="AO35" s="26">
        <f t="shared" si="2"/>
      </c>
      <c r="AP35" s="26">
        <f t="shared" si="3"/>
      </c>
      <c r="AQ35" s="27" t="s">
        <v>60</v>
      </c>
      <c r="AR35" s="250"/>
    </row>
    <row r="36" spans="2:4" ht="9" customHeight="1">
      <c r="B36" s="59"/>
      <c r="C36" s="59"/>
      <c r="D36" s="59"/>
    </row>
    <row r="37" spans="1:10" ht="12.75" customHeight="1">
      <c r="A37" s="301" t="s">
        <v>41</v>
      </c>
      <c r="B37" s="302"/>
      <c r="C37" s="302"/>
      <c r="D37" s="302"/>
      <c r="E37" s="66" t="s">
        <v>20</v>
      </c>
      <c r="F37" s="270" t="s">
        <v>42</v>
      </c>
      <c r="G37" s="271"/>
      <c r="H37" s="271"/>
      <c r="I37" s="271"/>
      <c r="J37" s="271"/>
    </row>
    <row r="38" spans="1:10" ht="12.75" customHeight="1">
      <c r="A38" s="272" t="s">
        <v>45</v>
      </c>
      <c r="B38" s="272"/>
      <c r="C38" s="86"/>
      <c r="D38" s="67"/>
      <c r="E38" s="66" t="s">
        <v>19</v>
      </c>
      <c r="F38" s="270" t="s">
        <v>43</v>
      </c>
      <c r="G38" s="271"/>
      <c r="H38" s="271"/>
      <c r="I38" s="271"/>
      <c r="J38" s="271"/>
    </row>
    <row r="39" spans="2:10" ht="12.75" customHeight="1">
      <c r="B39" s="59"/>
      <c r="C39" s="59"/>
      <c r="D39" s="59"/>
      <c r="E39" s="66" t="s">
        <v>18</v>
      </c>
      <c r="F39" s="270" t="s">
        <v>44</v>
      </c>
      <c r="G39" s="271"/>
      <c r="H39" s="271"/>
      <c r="I39" s="271"/>
      <c r="J39" s="271"/>
    </row>
    <row r="40" spans="2:10" ht="12.75" customHeight="1">
      <c r="B40" s="59"/>
      <c r="C40" s="59"/>
      <c r="D40" s="59"/>
      <c r="E40" s="66" t="s">
        <v>17</v>
      </c>
      <c r="F40" s="270" t="s">
        <v>40</v>
      </c>
      <c r="G40" s="271"/>
      <c r="H40" s="271"/>
      <c r="I40" s="271"/>
      <c r="J40" s="271"/>
    </row>
    <row r="41" spans="2:4" ht="6.75" customHeight="1">
      <c r="B41" s="59"/>
      <c r="C41" s="59"/>
      <c r="D41" s="59"/>
    </row>
    <row r="42" spans="1:10" ht="12.75">
      <c r="A42" s="60" t="s">
        <v>2</v>
      </c>
      <c r="B42" s="61">
        <f>Liste!D6</f>
        <v>0</v>
      </c>
      <c r="C42" s="62"/>
      <c r="D42" s="62"/>
      <c r="E42" s="63"/>
      <c r="F42" s="63"/>
      <c r="G42" s="63"/>
      <c r="H42" s="63"/>
      <c r="I42" s="63"/>
      <c r="J42" s="64"/>
    </row>
    <row r="43" spans="1:10" ht="12.75">
      <c r="A43" s="87" t="s">
        <v>1</v>
      </c>
      <c r="B43" s="154"/>
      <c r="C43" s="155"/>
      <c r="D43" s="155"/>
      <c r="E43" s="155"/>
      <c r="F43" s="155"/>
      <c r="G43" s="155"/>
      <c r="H43" s="155"/>
      <c r="I43" s="155"/>
      <c r="J43" s="156"/>
    </row>
    <row r="44" spans="1:10" ht="12.75">
      <c r="A44" s="157"/>
      <c r="B44" s="158"/>
      <c r="C44" s="158"/>
      <c r="D44" s="158"/>
      <c r="E44" s="158"/>
      <c r="F44" s="158"/>
      <c r="G44" s="158"/>
      <c r="H44" s="158"/>
      <c r="I44" s="158"/>
      <c r="J44" s="159"/>
    </row>
    <row r="45" spans="1:10" ht="12.75">
      <c r="A45" s="157"/>
      <c r="B45" s="158"/>
      <c r="C45" s="158"/>
      <c r="D45" s="158"/>
      <c r="E45" s="158"/>
      <c r="F45" s="158"/>
      <c r="G45" s="158"/>
      <c r="H45" s="158"/>
      <c r="I45" s="158"/>
      <c r="J45" s="159"/>
    </row>
    <row r="46" spans="1:10" ht="12.75">
      <c r="A46" s="178"/>
      <c r="B46" s="179"/>
      <c r="C46" s="179"/>
      <c r="D46" s="179"/>
      <c r="E46" s="179"/>
      <c r="F46" s="179"/>
      <c r="G46" s="179"/>
      <c r="H46" s="179"/>
      <c r="I46" s="179"/>
      <c r="J46" s="180"/>
    </row>
    <row r="47" spans="1:4" ht="12.75">
      <c r="A47" s="59"/>
      <c r="B47" s="59"/>
      <c r="C47" s="59"/>
      <c r="D47" s="59"/>
    </row>
    <row r="48" spans="1:4" ht="12.75">
      <c r="A48" s="59"/>
      <c r="B48" s="59"/>
      <c r="C48" s="59"/>
      <c r="D48" s="59"/>
    </row>
    <row r="49" spans="1:4" ht="12.75">
      <c r="A49" s="59"/>
      <c r="B49" s="59"/>
      <c r="C49" s="59"/>
      <c r="D49" s="59"/>
    </row>
    <row r="50" spans="3:4" ht="12.75">
      <c r="C50" s="59"/>
      <c r="D50" s="59"/>
    </row>
    <row r="51" spans="1:4" ht="12.75">
      <c r="A51" s="59"/>
      <c r="B51" s="59"/>
      <c r="C51" s="59"/>
      <c r="D51" s="59"/>
    </row>
    <row r="52" spans="1:4" ht="12.75">
      <c r="A52" s="59"/>
      <c r="B52" s="59"/>
      <c r="C52" s="59"/>
      <c r="D52" s="59"/>
    </row>
    <row r="53" spans="1:4" ht="12.75">
      <c r="A53" s="59"/>
      <c r="B53" s="59"/>
      <c r="C53" s="59"/>
      <c r="D53" s="59"/>
    </row>
    <row r="54" spans="3:4" ht="12.75">
      <c r="C54" s="59"/>
      <c r="D54" s="59"/>
    </row>
    <row r="55" spans="1:4" ht="12.75">
      <c r="A55" s="59"/>
      <c r="C55" s="59"/>
      <c r="D55" s="59"/>
    </row>
    <row r="56" spans="1:4" ht="12.75">
      <c r="A56" s="59"/>
      <c r="C56" s="59"/>
      <c r="D56" s="59"/>
    </row>
    <row r="57" spans="1:4" ht="12.75">
      <c r="A57" s="59"/>
      <c r="B57" s="59"/>
      <c r="C57" s="59"/>
      <c r="D57" s="59"/>
    </row>
    <row r="58" spans="1:4" ht="12.75">
      <c r="A58" s="59"/>
      <c r="B58" s="59"/>
      <c r="C58" s="59"/>
      <c r="D58" s="59"/>
    </row>
    <row r="59" spans="1:4" ht="12.75">
      <c r="A59" s="59"/>
      <c r="B59" s="59"/>
      <c r="C59" s="59"/>
      <c r="D59" s="59"/>
    </row>
    <row r="60" spans="1:4" ht="12.75">
      <c r="A60" s="59"/>
      <c r="B60" s="59"/>
      <c r="C60" s="59"/>
      <c r="D60" s="59"/>
    </row>
    <row r="61" spans="1:4" ht="12.75">
      <c r="A61" s="59"/>
      <c r="B61" s="59"/>
      <c r="C61" s="59"/>
      <c r="D61" s="59"/>
    </row>
    <row r="62" spans="3:4" ht="12.75">
      <c r="C62" s="59"/>
      <c r="D62" s="59"/>
    </row>
    <row r="63" spans="3:4" ht="12.75">
      <c r="C63" s="59"/>
      <c r="D63" s="59"/>
    </row>
    <row r="64" spans="3:4" ht="12.75">
      <c r="C64" s="59"/>
      <c r="D64" s="59"/>
    </row>
  </sheetData>
  <sheetProtection/>
  <mergeCells count="82">
    <mergeCell ref="B1:D1"/>
    <mergeCell ref="E1:J1"/>
    <mergeCell ref="B2:D2"/>
    <mergeCell ref="E2:J2"/>
    <mergeCell ref="B3:D3"/>
    <mergeCell ref="E3:J3"/>
    <mergeCell ref="B4:C4"/>
    <mergeCell ref="E4:J4"/>
    <mergeCell ref="B6:C6"/>
    <mergeCell ref="E6:F6"/>
    <mergeCell ref="G6:J6"/>
    <mergeCell ref="G9:J9"/>
    <mergeCell ref="A11:D11"/>
    <mergeCell ref="G11:J11"/>
    <mergeCell ref="A12:D12"/>
    <mergeCell ref="G12:J12"/>
    <mergeCell ref="A13:D13"/>
    <mergeCell ref="G13:J14"/>
    <mergeCell ref="A14:D14"/>
    <mergeCell ref="A15:D15"/>
    <mergeCell ref="E15:G15"/>
    <mergeCell ref="H15:J15"/>
    <mergeCell ref="A16:D16"/>
    <mergeCell ref="E16:H16"/>
    <mergeCell ref="I16:I18"/>
    <mergeCell ref="J16:J18"/>
    <mergeCell ref="AR16:AR18"/>
    <mergeCell ref="A17:A18"/>
    <mergeCell ref="B17:D18"/>
    <mergeCell ref="AM17:AQ17"/>
    <mergeCell ref="A19:A21"/>
    <mergeCell ref="B19:D19"/>
    <mergeCell ref="I19:I21"/>
    <mergeCell ref="AR19:AR21"/>
    <mergeCell ref="B20:D20"/>
    <mergeCell ref="B21:D21"/>
    <mergeCell ref="A22:A25"/>
    <mergeCell ref="B22:D22"/>
    <mergeCell ref="I22:I25"/>
    <mergeCell ref="AR22:AR25"/>
    <mergeCell ref="B23:D23"/>
    <mergeCell ref="B24:D24"/>
    <mergeCell ref="B25:D25"/>
    <mergeCell ref="B26:D26"/>
    <mergeCell ref="A27:A29"/>
    <mergeCell ref="B27:D27"/>
    <mergeCell ref="E27:E29"/>
    <mergeCell ref="F27:F29"/>
    <mergeCell ref="G27:G29"/>
    <mergeCell ref="AR30:AR32"/>
    <mergeCell ref="B31:D31"/>
    <mergeCell ref="H27:H29"/>
    <mergeCell ref="I27:I29"/>
    <mergeCell ref="J27:J29"/>
    <mergeCell ref="AM27:AM29"/>
    <mergeCell ref="AN27:AN29"/>
    <mergeCell ref="AO27:AO29"/>
    <mergeCell ref="B32:D32"/>
    <mergeCell ref="AR33:AR35"/>
    <mergeCell ref="B34:D34"/>
    <mergeCell ref="B35:D35"/>
    <mergeCell ref="AP27:AP29"/>
    <mergeCell ref="AQ27:AQ29"/>
    <mergeCell ref="AR27:AR29"/>
    <mergeCell ref="B28:D28"/>
    <mergeCell ref="B29:D29"/>
    <mergeCell ref="B30:D30"/>
    <mergeCell ref="I30:I32"/>
    <mergeCell ref="A33:A35"/>
    <mergeCell ref="B33:D33"/>
    <mergeCell ref="I33:I35"/>
    <mergeCell ref="A30:A32"/>
    <mergeCell ref="A37:D37"/>
    <mergeCell ref="A44:J44"/>
    <mergeCell ref="A45:J45"/>
    <mergeCell ref="A46:J46"/>
    <mergeCell ref="F37:J37"/>
    <mergeCell ref="A38:B38"/>
    <mergeCell ref="F38:J38"/>
    <mergeCell ref="F39:J39"/>
    <mergeCell ref="F40:J40"/>
    <mergeCell ref="B43:J43"/>
  </mergeCells>
  <hyperlinks>
    <hyperlink ref="L4" location="Liste!A1" display="Retour Liste"/>
  </hyperlinks>
  <printOptions/>
  <pageMargins left="0.3937007874015748" right="0.3937007874015748" top="0.3937007874015748" bottom="0.3937007874015748" header="0.3937007874015748" footer="0.3937007874015748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R64"/>
  <sheetViews>
    <sheetView zoomScale="125" zoomScaleNormal="125" zoomScalePageLayoutView="0" workbookViewId="0" topLeftCell="A1">
      <selection activeCell="G13" sqref="G13:J14"/>
    </sheetView>
  </sheetViews>
  <sheetFormatPr defaultColWidth="10.75390625" defaultRowHeight="12.75"/>
  <cols>
    <col min="1" max="1" width="15.375" style="4" customWidth="1"/>
    <col min="2" max="3" width="9.125" style="4" customWidth="1"/>
    <col min="4" max="4" width="20.875" style="4" customWidth="1"/>
    <col min="5" max="8" width="3.25390625" style="4" customWidth="1"/>
    <col min="9" max="9" width="4.375" style="4" customWidth="1"/>
    <col min="10" max="10" width="4.875" style="4" customWidth="1"/>
    <col min="11" max="16384" width="10.75390625" style="4" customWidth="1"/>
  </cols>
  <sheetData>
    <row r="1" spans="2:10" ht="14.25">
      <c r="B1" s="273" t="s">
        <v>22</v>
      </c>
      <c r="C1" s="274"/>
      <c r="D1" s="274"/>
      <c r="E1" s="274" t="s">
        <v>51</v>
      </c>
      <c r="F1" s="274"/>
      <c r="G1" s="274"/>
      <c r="H1" s="274"/>
      <c r="I1" s="274"/>
      <c r="J1" s="274"/>
    </row>
    <row r="2" spans="2:10" ht="14.25">
      <c r="B2" s="273" t="s">
        <v>23</v>
      </c>
      <c r="C2" s="274"/>
      <c r="D2" s="274"/>
      <c r="E2" s="275">
        <f>Liste!C2</f>
        <v>0</v>
      </c>
      <c r="F2" s="275"/>
      <c r="G2" s="275"/>
      <c r="H2" s="275"/>
      <c r="I2" s="275"/>
      <c r="J2" s="275"/>
    </row>
    <row r="3" spans="2:10" ht="12.75">
      <c r="B3" s="275" t="s">
        <v>24</v>
      </c>
      <c r="C3" s="274"/>
      <c r="D3" s="274"/>
      <c r="E3" s="274" t="s">
        <v>25</v>
      </c>
      <c r="F3" s="274"/>
      <c r="G3" s="274"/>
      <c r="H3" s="274"/>
      <c r="I3" s="274"/>
      <c r="J3" s="274"/>
    </row>
    <row r="4" spans="2:12" ht="15">
      <c r="B4" s="276" t="s">
        <v>29</v>
      </c>
      <c r="C4" s="277"/>
      <c r="D4" s="53">
        <f>Liste!C3</f>
        <v>0</v>
      </c>
      <c r="E4" s="275">
        <f>Liste!D5</f>
        <v>0</v>
      </c>
      <c r="F4" s="275"/>
      <c r="G4" s="275"/>
      <c r="H4" s="275"/>
      <c r="I4" s="275"/>
      <c r="J4" s="275"/>
      <c r="L4" s="65" t="s">
        <v>9</v>
      </c>
    </row>
    <row r="5" spans="2:10" ht="12.75">
      <c r="B5" s="54"/>
      <c r="E5" s="36"/>
      <c r="F5" s="36"/>
      <c r="G5" s="36"/>
      <c r="H5" s="36"/>
      <c r="I5" s="36"/>
      <c r="J5" s="36"/>
    </row>
    <row r="6" spans="1:10" ht="14.25">
      <c r="A6" s="55" t="s">
        <v>66</v>
      </c>
      <c r="B6" s="278">
        <f>Liste!B18</f>
        <v>0</v>
      </c>
      <c r="C6" s="278"/>
      <c r="D6" s="56">
        <f>Liste!C18</f>
        <v>0</v>
      </c>
      <c r="E6" s="276" t="s">
        <v>13</v>
      </c>
      <c r="F6" s="277"/>
      <c r="G6" s="279"/>
      <c r="H6" s="279"/>
      <c r="I6" s="279"/>
      <c r="J6" s="279"/>
    </row>
    <row r="8" ht="12.75">
      <c r="A8" s="57" t="s">
        <v>10</v>
      </c>
    </row>
    <row r="9" spans="1:10" ht="12.75">
      <c r="A9" s="58" t="s">
        <v>32</v>
      </c>
      <c r="G9" s="280" t="s">
        <v>57</v>
      </c>
      <c r="H9" s="213"/>
      <c r="I9" s="213"/>
      <c r="J9" s="214"/>
    </row>
    <row r="10" spans="1:10" ht="12.75">
      <c r="A10" s="59" t="s">
        <v>33</v>
      </c>
      <c r="G10" s="34" t="s">
        <v>62</v>
      </c>
      <c r="H10" s="35"/>
      <c r="I10" s="32">
        <f>SUM(J19:J35)</f>
        <v>200</v>
      </c>
      <c r="J10" s="33" t="s">
        <v>61</v>
      </c>
    </row>
    <row r="11" spans="1:10" ht="15">
      <c r="A11" s="281" t="s">
        <v>34</v>
      </c>
      <c r="B11" s="282"/>
      <c r="C11" s="282"/>
      <c r="D11" s="282"/>
      <c r="G11" s="283">
        <f>SUM(I19:I35)-C38*10</f>
        <v>0</v>
      </c>
      <c r="H11" s="224"/>
      <c r="I11" s="224"/>
      <c r="J11" s="225"/>
    </row>
    <row r="12" spans="1:10" ht="15">
      <c r="A12" s="281" t="s">
        <v>35</v>
      </c>
      <c r="B12" s="282"/>
      <c r="C12" s="282"/>
      <c r="D12" s="282"/>
      <c r="G12" s="284" t="s">
        <v>3</v>
      </c>
      <c r="H12" s="195"/>
      <c r="I12" s="195"/>
      <c r="J12" s="285"/>
    </row>
    <row r="13" spans="1:10" ht="12.75" customHeight="1">
      <c r="A13" s="281" t="s">
        <v>36</v>
      </c>
      <c r="B13" s="282"/>
      <c r="C13" s="282"/>
      <c r="D13" s="282"/>
      <c r="G13" s="286">
        <f>CEILING(G11/10,0.5)</f>
        <v>0</v>
      </c>
      <c r="H13" s="224"/>
      <c r="I13" s="224"/>
      <c r="J13" s="225"/>
    </row>
    <row r="14" spans="1:10" ht="13.5" thickBot="1">
      <c r="A14" s="281" t="s">
        <v>15</v>
      </c>
      <c r="B14" s="282"/>
      <c r="C14" s="282"/>
      <c r="D14" s="282"/>
      <c r="G14" s="287"/>
      <c r="H14" s="238"/>
      <c r="I14" s="238"/>
      <c r="J14" s="239"/>
    </row>
    <row r="15" spans="1:10" ht="21" customHeight="1" thickBot="1">
      <c r="A15" s="288" t="s">
        <v>16</v>
      </c>
      <c r="B15" s="289"/>
      <c r="C15" s="289"/>
      <c r="D15" s="289"/>
      <c r="E15" s="290" t="s">
        <v>14</v>
      </c>
      <c r="F15" s="290"/>
      <c r="G15" s="290"/>
      <c r="H15" s="291"/>
      <c r="I15" s="291"/>
      <c r="J15" s="291"/>
    </row>
    <row r="16" spans="1:44" ht="22.5" customHeight="1">
      <c r="A16" s="288" t="s">
        <v>0</v>
      </c>
      <c r="B16" s="289"/>
      <c r="C16" s="289"/>
      <c r="D16" s="289"/>
      <c r="E16" s="292" t="s">
        <v>52</v>
      </c>
      <c r="F16" s="293"/>
      <c r="G16" s="293"/>
      <c r="H16" s="293"/>
      <c r="I16" s="151" t="s">
        <v>65</v>
      </c>
      <c r="J16" s="231" t="s">
        <v>53</v>
      </c>
      <c r="AR16" s="151" t="s">
        <v>65</v>
      </c>
    </row>
    <row r="17" spans="1:44" ht="16.5" thickBot="1">
      <c r="A17" s="294" t="s">
        <v>63</v>
      </c>
      <c r="B17" s="296" t="s">
        <v>64</v>
      </c>
      <c r="C17" s="297"/>
      <c r="D17" s="298"/>
      <c r="E17" s="2" t="s">
        <v>17</v>
      </c>
      <c r="F17" s="2" t="s">
        <v>18</v>
      </c>
      <c r="G17" s="2" t="s">
        <v>19</v>
      </c>
      <c r="H17" s="3" t="s">
        <v>20</v>
      </c>
      <c r="I17" s="152"/>
      <c r="J17" s="232"/>
      <c r="AM17" s="253" t="s">
        <v>58</v>
      </c>
      <c r="AN17" s="135"/>
      <c r="AO17" s="135"/>
      <c r="AP17" s="135"/>
      <c r="AQ17" s="133"/>
      <c r="AR17" s="152"/>
    </row>
    <row r="18" spans="1:44" ht="15.75" thickBot="1">
      <c r="A18" s="295"/>
      <c r="B18" s="299"/>
      <c r="C18" s="299"/>
      <c r="D18" s="300"/>
      <c r="E18" s="6">
        <v>0</v>
      </c>
      <c r="F18" s="1">
        <v>0.33</v>
      </c>
      <c r="G18" s="1">
        <v>0.66</v>
      </c>
      <c r="H18" s="1">
        <v>1</v>
      </c>
      <c r="I18" s="153"/>
      <c r="J18" s="233"/>
      <c r="AM18" s="14">
        <v>0</v>
      </c>
      <c r="AN18" s="14">
        <v>0.33</v>
      </c>
      <c r="AO18" s="14">
        <v>0.66</v>
      </c>
      <c r="AP18" s="15">
        <v>1</v>
      </c>
      <c r="AQ18" s="16" t="s">
        <v>59</v>
      </c>
      <c r="AR18" s="153"/>
    </row>
    <row r="19" spans="1:44" ht="18.75" customHeight="1">
      <c r="A19" s="191" t="s">
        <v>46</v>
      </c>
      <c r="B19" s="243" t="s">
        <v>11</v>
      </c>
      <c r="C19" s="243"/>
      <c r="D19" s="244"/>
      <c r="E19" s="68"/>
      <c r="F19" s="69"/>
      <c r="G19" s="69"/>
      <c r="H19" s="70"/>
      <c r="I19" s="257">
        <f>AR19</f>
        <v>0</v>
      </c>
      <c r="J19" s="9">
        <v>10</v>
      </c>
      <c r="AM19" s="20">
        <f>IF(E19=AQ19,0*J19,"")</f>
      </c>
      <c r="AN19" s="21">
        <f>IF(F19=AQ19,0.33*J19,"")</f>
      </c>
      <c r="AO19" s="21">
        <f>IF(G19=AQ19,0.66*J19,"")</f>
      </c>
      <c r="AP19" s="21">
        <f>IF(H19=AQ19,1*J19,"")</f>
      </c>
      <c r="AQ19" s="22" t="s">
        <v>60</v>
      </c>
      <c r="AR19" s="254">
        <f>SUM(AM19:AQ21)</f>
        <v>0</v>
      </c>
    </row>
    <row r="20" spans="1:44" ht="18.75" customHeight="1">
      <c r="A20" s="188"/>
      <c r="B20" s="182" t="s">
        <v>49</v>
      </c>
      <c r="C20" s="182"/>
      <c r="D20" s="183"/>
      <c r="E20" s="71"/>
      <c r="F20" s="72"/>
      <c r="G20" s="72"/>
      <c r="H20" s="73"/>
      <c r="I20" s="258"/>
      <c r="J20" s="8">
        <v>10</v>
      </c>
      <c r="AM20" s="23">
        <f aca="true" t="shared" si="0" ref="AM20:AM35">IF(E20=AQ20,0*J20,"")</f>
      </c>
      <c r="AN20" s="19">
        <f aca="true" t="shared" si="1" ref="AN20:AN35">IF(F20=AQ20,0.33*J20,"")</f>
      </c>
      <c r="AO20" s="19">
        <f aca="true" t="shared" si="2" ref="AO20:AO35">IF(G20=AQ20,0.66*J20,"")</f>
      </c>
      <c r="AP20" s="19">
        <f aca="true" t="shared" si="3" ref="AP20:AP35">IF(H20=AQ20,1*J20,"")</f>
      </c>
      <c r="AQ20" s="24" t="s">
        <v>60</v>
      </c>
      <c r="AR20" s="249"/>
    </row>
    <row r="21" spans="1:44" ht="18.75" customHeight="1" thickBot="1">
      <c r="A21" s="189"/>
      <c r="B21" s="185" t="s">
        <v>50</v>
      </c>
      <c r="C21" s="185"/>
      <c r="D21" s="186"/>
      <c r="E21" s="74"/>
      <c r="F21" s="75"/>
      <c r="G21" s="75"/>
      <c r="H21" s="76"/>
      <c r="I21" s="259"/>
      <c r="J21" s="10">
        <v>20</v>
      </c>
      <c r="K21" s="5"/>
      <c r="AM21" s="25">
        <f t="shared" si="0"/>
      </c>
      <c r="AN21" s="26">
        <f t="shared" si="1"/>
      </c>
      <c r="AO21" s="26">
        <f t="shared" si="2"/>
      </c>
      <c r="AP21" s="26">
        <f t="shared" si="3"/>
      </c>
      <c r="AQ21" s="27" t="s">
        <v>60</v>
      </c>
      <c r="AR21" s="250"/>
    </row>
    <row r="22" spans="1:44" ht="18.75" customHeight="1">
      <c r="A22" s="191" t="s">
        <v>47</v>
      </c>
      <c r="B22" s="229" t="s">
        <v>4</v>
      </c>
      <c r="C22" s="229"/>
      <c r="D22" s="230"/>
      <c r="E22" s="77"/>
      <c r="F22" s="78"/>
      <c r="G22" s="78"/>
      <c r="H22" s="79"/>
      <c r="I22" s="257">
        <f>AR22</f>
        <v>0</v>
      </c>
      <c r="J22" s="11">
        <v>5</v>
      </c>
      <c r="AM22" s="20">
        <f t="shared" si="0"/>
      </c>
      <c r="AN22" s="21">
        <f t="shared" si="1"/>
      </c>
      <c r="AO22" s="21">
        <f t="shared" si="2"/>
      </c>
      <c r="AP22" s="21">
        <f t="shared" si="3"/>
      </c>
      <c r="AQ22" s="22" t="s">
        <v>60</v>
      </c>
      <c r="AR22" s="254">
        <f>SUM(AM22:AP25)</f>
        <v>0</v>
      </c>
    </row>
    <row r="23" spans="1:44" ht="18.75" customHeight="1">
      <c r="A23" s="188"/>
      <c r="B23" s="182" t="s">
        <v>5</v>
      </c>
      <c r="C23" s="182"/>
      <c r="D23" s="183"/>
      <c r="E23" s="71"/>
      <c r="F23" s="80"/>
      <c r="G23" s="80"/>
      <c r="H23" s="81"/>
      <c r="I23" s="258"/>
      <c r="J23" s="7">
        <v>5</v>
      </c>
      <c r="AM23" s="23">
        <f t="shared" si="0"/>
      </c>
      <c r="AN23" s="19">
        <f t="shared" si="1"/>
      </c>
      <c r="AO23" s="19">
        <f t="shared" si="2"/>
      </c>
      <c r="AP23" s="19">
        <f t="shared" si="3"/>
      </c>
      <c r="AQ23" s="24" t="s">
        <v>60</v>
      </c>
      <c r="AR23" s="249"/>
    </row>
    <row r="24" spans="1:44" ht="18.75" customHeight="1">
      <c r="A24" s="188"/>
      <c r="B24" s="182" t="s">
        <v>6</v>
      </c>
      <c r="C24" s="182"/>
      <c r="D24" s="183"/>
      <c r="E24" s="71"/>
      <c r="F24" s="72"/>
      <c r="G24" s="72"/>
      <c r="H24" s="73"/>
      <c r="I24" s="258"/>
      <c r="J24" s="7">
        <v>15</v>
      </c>
      <c r="AM24" s="23">
        <f t="shared" si="0"/>
      </c>
      <c r="AN24" s="19">
        <f t="shared" si="1"/>
      </c>
      <c r="AO24" s="19">
        <f t="shared" si="2"/>
      </c>
      <c r="AP24" s="19">
        <f t="shared" si="3"/>
      </c>
      <c r="AQ24" s="24" t="s">
        <v>60</v>
      </c>
      <c r="AR24" s="249"/>
    </row>
    <row r="25" spans="1:44" ht="18.75" customHeight="1" thickBot="1">
      <c r="A25" s="189"/>
      <c r="B25" s="185" t="s">
        <v>7</v>
      </c>
      <c r="C25" s="185"/>
      <c r="D25" s="186"/>
      <c r="E25" s="74"/>
      <c r="F25" s="75"/>
      <c r="G25" s="75"/>
      <c r="H25" s="76"/>
      <c r="I25" s="259"/>
      <c r="J25" s="10">
        <v>15</v>
      </c>
      <c r="AM25" s="25">
        <f t="shared" si="0"/>
      </c>
      <c r="AN25" s="26">
        <f t="shared" si="1"/>
      </c>
      <c r="AO25" s="26">
        <f t="shared" si="2"/>
      </c>
      <c r="AP25" s="26">
        <f t="shared" si="3"/>
      </c>
      <c r="AQ25" s="27" t="s">
        <v>60</v>
      </c>
      <c r="AR25" s="250"/>
    </row>
    <row r="26" spans="1:44" ht="18.75" customHeight="1" thickBot="1">
      <c r="A26" s="13" t="s">
        <v>48</v>
      </c>
      <c r="B26" s="241" t="s">
        <v>8</v>
      </c>
      <c r="C26" s="241"/>
      <c r="D26" s="242"/>
      <c r="E26" s="82"/>
      <c r="F26" s="83"/>
      <c r="G26" s="83"/>
      <c r="H26" s="84"/>
      <c r="I26" s="52">
        <f>AR26</f>
        <v>0</v>
      </c>
      <c r="J26" s="12">
        <v>50</v>
      </c>
      <c r="AM26" s="28">
        <f t="shared" si="0"/>
      </c>
      <c r="AN26" s="29">
        <f t="shared" si="1"/>
      </c>
      <c r="AO26" s="29">
        <f t="shared" si="2"/>
      </c>
      <c r="AP26" s="29">
        <f t="shared" si="3"/>
      </c>
      <c r="AQ26" s="30" t="s">
        <v>60</v>
      </c>
      <c r="AR26" s="31">
        <f>SUM(AM26:AP26)</f>
        <v>0</v>
      </c>
    </row>
    <row r="27" spans="1:44" ht="18.75" customHeight="1">
      <c r="A27" s="191" t="s">
        <v>31</v>
      </c>
      <c r="B27" s="243" t="s">
        <v>6</v>
      </c>
      <c r="C27" s="243"/>
      <c r="D27" s="244"/>
      <c r="E27" s="165"/>
      <c r="F27" s="168"/>
      <c r="G27" s="168"/>
      <c r="H27" s="245"/>
      <c r="I27" s="257">
        <f>AR27</f>
        <v>0</v>
      </c>
      <c r="J27" s="248">
        <v>10</v>
      </c>
      <c r="AM27" s="264">
        <f t="shared" si="0"/>
      </c>
      <c r="AN27" s="148">
        <f t="shared" si="1"/>
      </c>
      <c r="AO27" s="148">
        <f t="shared" si="2"/>
      </c>
      <c r="AP27" s="148">
        <f t="shared" si="3"/>
      </c>
      <c r="AQ27" s="267" t="s">
        <v>60</v>
      </c>
      <c r="AR27" s="254">
        <f>SUM(AM27:AP29)</f>
        <v>0</v>
      </c>
    </row>
    <row r="28" spans="1:44" ht="18.75" customHeight="1">
      <c r="A28" s="227"/>
      <c r="B28" s="251" t="s">
        <v>37</v>
      </c>
      <c r="C28" s="251"/>
      <c r="D28" s="252"/>
      <c r="E28" s="166"/>
      <c r="F28" s="169"/>
      <c r="G28" s="169"/>
      <c r="H28" s="246"/>
      <c r="I28" s="258"/>
      <c r="J28" s="249"/>
      <c r="AM28" s="265"/>
      <c r="AN28" s="149"/>
      <c r="AO28" s="149"/>
      <c r="AP28" s="149"/>
      <c r="AQ28" s="268"/>
      <c r="AR28" s="249"/>
    </row>
    <row r="29" spans="1:44" ht="18.75" customHeight="1" thickBot="1">
      <c r="A29" s="189"/>
      <c r="B29" s="162" t="s">
        <v>12</v>
      </c>
      <c r="C29" s="163"/>
      <c r="D29" s="164"/>
      <c r="E29" s="167"/>
      <c r="F29" s="170"/>
      <c r="G29" s="170"/>
      <c r="H29" s="247"/>
      <c r="I29" s="259"/>
      <c r="J29" s="250"/>
      <c r="AM29" s="266"/>
      <c r="AN29" s="150"/>
      <c r="AO29" s="150"/>
      <c r="AP29" s="150"/>
      <c r="AQ29" s="269"/>
      <c r="AR29" s="250"/>
    </row>
    <row r="30" spans="1:44" ht="18.75" customHeight="1">
      <c r="A30" s="190" t="s">
        <v>54</v>
      </c>
      <c r="B30" s="160" t="s">
        <v>38</v>
      </c>
      <c r="C30" s="160"/>
      <c r="D30" s="161"/>
      <c r="E30" s="68"/>
      <c r="F30" s="69"/>
      <c r="G30" s="69"/>
      <c r="H30" s="70"/>
      <c r="I30" s="257">
        <f>AR30</f>
        <v>0</v>
      </c>
      <c r="J30" s="11">
        <v>6</v>
      </c>
      <c r="L30" s="17"/>
      <c r="M30" s="17"/>
      <c r="N30" s="17"/>
      <c r="O30" s="17"/>
      <c r="P30" s="17"/>
      <c r="AM30" s="20">
        <f t="shared" si="0"/>
      </c>
      <c r="AN30" s="21">
        <f t="shared" si="1"/>
      </c>
      <c r="AO30" s="21">
        <f t="shared" si="2"/>
      </c>
      <c r="AP30" s="21">
        <f t="shared" si="3"/>
      </c>
      <c r="AQ30" s="22" t="s">
        <v>60</v>
      </c>
      <c r="AR30" s="254">
        <f>SUM(AM30:AP32)</f>
        <v>0</v>
      </c>
    </row>
    <row r="31" spans="1:44" ht="18.75" customHeight="1">
      <c r="A31" s="188"/>
      <c r="B31" s="171" t="s">
        <v>39</v>
      </c>
      <c r="C31" s="171"/>
      <c r="D31" s="172"/>
      <c r="E31" s="85"/>
      <c r="F31" s="80"/>
      <c r="G31" s="80"/>
      <c r="H31" s="81"/>
      <c r="I31" s="258"/>
      <c r="J31" s="7">
        <v>14</v>
      </c>
      <c r="L31" s="17"/>
      <c r="M31" s="17"/>
      <c r="N31" s="17"/>
      <c r="O31" s="17"/>
      <c r="P31" s="17"/>
      <c r="AM31" s="23">
        <f t="shared" si="0"/>
      </c>
      <c r="AN31" s="19">
        <f t="shared" si="1"/>
      </c>
      <c r="AO31" s="19">
        <f t="shared" si="2"/>
      </c>
      <c r="AP31" s="19">
        <f t="shared" si="3"/>
      </c>
      <c r="AQ31" s="24" t="s">
        <v>60</v>
      </c>
      <c r="AR31" s="249"/>
    </row>
    <row r="32" spans="1:44" ht="18.75" customHeight="1" thickBot="1">
      <c r="A32" s="189"/>
      <c r="B32" s="173" t="s">
        <v>21</v>
      </c>
      <c r="C32" s="173"/>
      <c r="D32" s="174"/>
      <c r="E32" s="74"/>
      <c r="F32" s="75"/>
      <c r="G32" s="75"/>
      <c r="H32" s="76"/>
      <c r="I32" s="259"/>
      <c r="J32" s="10">
        <v>10</v>
      </c>
      <c r="L32" s="18"/>
      <c r="M32" s="18"/>
      <c r="N32" s="18"/>
      <c r="O32" s="18"/>
      <c r="P32" s="18"/>
      <c r="AM32" s="25">
        <f t="shared" si="0"/>
      </c>
      <c r="AN32" s="26">
        <f t="shared" si="1"/>
      </c>
      <c r="AO32" s="26">
        <f t="shared" si="2"/>
      </c>
      <c r="AP32" s="26">
        <f t="shared" si="3"/>
      </c>
      <c r="AQ32" s="27" t="s">
        <v>60</v>
      </c>
      <c r="AR32" s="250"/>
    </row>
    <row r="33" spans="1:44" ht="18.75" customHeight="1">
      <c r="A33" s="191" t="s">
        <v>55</v>
      </c>
      <c r="B33" s="192" t="s">
        <v>38</v>
      </c>
      <c r="C33" s="192"/>
      <c r="D33" s="193"/>
      <c r="E33" s="68"/>
      <c r="F33" s="78"/>
      <c r="G33" s="78"/>
      <c r="H33" s="79"/>
      <c r="I33" s="257">
        <f>AR33</f>
        <v>0</v>
      </c>
      <c r="J33" s="11">
        <v>5</v>
      </c>
      <c r="AM33" s="20">
        <f t="shared" si="0"/>
      </c>
      <c r="AN33" s="21">
        <f t="shared" si="1"/>
      </c>
      <c r="AO33" s="21">
        <f t="shared" si="2"/>
      </c>
      <c r="AP33" s="21">
        <f t="shared" si="3"/>
      </c>
      <c r="AQ33" s="22" t="s">
        <v>60</v>
      </c>
      <c r="AR33" s="254">
        <f>SUM(AM33:AP35)</f>
        <v>0</v>
      </c>
    </row>
    <row r="34" spans="1:44" ht="18.75" customHeight="1">
      <c r="A34" s="188"/>
      <c r="B34" s="171" t="s">
        <v>56</v>
      </c>
      <c r="C34" s="171"/>
      <c r="D34" s="172"/>
      <c r="E34" s="71"/>
      <c r="F34" s="72"/>
      <c r="G34" s="72"/>
      <c r="H34" s="73"/>
      <c r="I34" s="258"/>
      <c r="J34" s="7">
        <v>20</v>
      </c>
      <c r="AM34" s="23">
        <f t="shared" si="0"/>
      </c>
      <c r="AN34" s="19">
        <f t="shared" si="1"/>
      </c>
      <c r="AO34" s="19">
        <f t="shared" si="2"/>
      </c>
      <c r="AP34" s="19">
        <f t="shared" si="3"/>
      </c>
      <c r="AQ34" s="24" t="s">
        <v>60</v>
      </c>
      <c r="AR34" s="249"/>
    </row>
    <row r="35" spans="1:44" ht="18.75" customHeight="1" thickBot="1">
      <c r="A35" s="189"/>
      <c r="B35" s="173" t="s">
        <v>21</v>
      </c>
      <c r="C35" s="173"/>
      <c r="D35" s="174"/>
      <c r="E35" s="74"/>
      <c r="F35" s="75"/>
      <c r="G35" s="75"/>
      <c r="H35" s="76"/>
      <c r="I35" s="259"/>
      <c r="J35" s="10">
        <v>5</v>
      </c>
      <c r="AM35" s="25">
        <f t="shared" si="0"/>
      </c>
      <c r="AN35" s="26">
        <f t="shared" si="1"/>
      </c>
      <c r="AO35" s="26">
        <f t="shared" si="2"/>
      </c>
      <c r="AP35" s="26">
        <f t="shared" si="3"/>
      </c>
      <c r="AQ35" s="27" t="s">
        <v>60</v>
      </c>
      <c r="AR35" s="250"/>
    </row>
    <row r="36" spans="2:4" ht="9" customHeight="1">
      <c r="B36" s="59"/>
      <c r="C36" s="59"/>
      <c r="D36" s="59"/>
    </row>
    <row r="37" spans="1:10" ht="12.75" customHeight="1">
      <c r="A37" s="301" t="s">
        <v>41</v>
      </c>
      <c r="B37" s="302"/>
      <c r="C37" s="302"/>
      <c r="D37" s="302"/>
      <c r="E37" s="66" t="s">
        <v>20</v>
      </c>
      <c r="F37" s="270" t="s">
        <v>42</v>
      </c>
      <c r="G37" s="271"/>
      <c r="H37" s="271"/>
      <c r="I37" s="271"/>
      <c r="J37" s="271"/>
    </row>
    <row r="38" spans="1:10" ht="12.75" customHeight="1">
      <c r="A38" s="272" t="s">
        <v>45</v>
      </c>
      <c r="B38" s="272"/>
      <c r="C38" s="86"/>
      <c r="D38" s="67"/>
      <c r="E38" s="66" t="s">
        <v>19</v>
      </c>
      <c r="F38" s="270" t="s">
        <v>43</v>
      </c>
      <c r="G38" s="271"/>
      <c r="H38" s="271"/>
      <c r="I38" s="271"/>
      <c r="J38" s="271"/>
    </row>
    <row r="39" spans="2:10" ht="12.75" customHeight="1">
      <c r="B39" s="59"/>
      <c r="C39" s="59"/>
      <c r="D39" s="59"/>
      <c r="E39" s="66" t="s">
        <v>18</v>
      </c>
      <c r="F39" s="270" t="s">
        <v>44</v>
      </c>
      <c r="G39" s="271"/>
      <c r="H39" s="271"/>
      <c r="I39" s="271"/>
      <c r="J39" s="271"/>
    </row>
    <row r="40" spans="2:10" ht="12.75" customHeight="1">
      <c r="B40" s="59"/>
      <c r="C40" s="59"/>
      <c r="D40" s="59"/>
      <c r="E40" s="66" t="s">
        <v>17</v>
      </c>
      <c r="F40" s="270" t="s">
        <v>40</v>
      </c>
      <c r="G40" s="271"/>
      <c r="H40" s="271"/>
      <c r="I40" s="271"/>
      <c r="J40" s="271"/>
    </row>
    <row r="41" spans="2:4" ht="6.75" customHeight="1">
      <c r="B41" s="59"/>
      <c r="C41" s="59"/>
      <c r="D41" s="59"/>
    </row>
    <row r="42" spans="1:10" ht="12.75">
      <c r="A42" s="60" t="s">
        <v>2</v>
      </c>
      <c r="B42" s="61">
        <f>Liste!D6</f>
        <v>0</v>
      </c>
      <c r="C42" s="62"/>
      <c r="D42" s="62"/>
      <c r="E42" s="63"/>
      <c r="F42" s="63"/>
      <c r="G42" s="63"/>
      <c r="H42" s="63"/>
      <c r="I42" s="63"/>
      <c r="J42" s="64"/>
    </row>
    <row r="43" spans="1:10" ht="12.75">
      <c r="A43" s="87" t="s">
        <v>1</v>
      </c>
      <c r="B43" s="154"/>
      <c r="C43" s="155"/>
      <c r="D43" s="155"/>
      <c r="E43" s="155"/>
      <c r="F43" s="155"/>
      <c r="G43" s="155"/>
      <c r="H43" s="155"/>
      <c r="I43" s="155"/>
      <c r="J43" s="156"/>
    </row>
    <row r="44" spans="1:10" ht="12.75">
      <c r="A44" s="157"/>
      <c r="B44" s="158"/>
      <c r="C44" s="158"/>
      <c r="D44" s="158"/>
      <c r="E44" s="158"/>
      <c r="F44" s="158"/>
      <c r="G44" s="158"/>
      <c r="H44" s="158"/>
      <c r="I44" s="158"/>
      <c r="J44" s="159"/>
    </row>
    <row r="45" spans="1:10" ht="12.75">
      <c r="A45" s="157"/>
      <c r="B45" s="158"/>
      <c r="C45" s="158"/>
      <c r="D45" s="158"/>
      <c r="E45" s="158"/>
      <c r="F45" s="158"/>
      <c r="G45" s="158"/>
      <c r="H45" s="158"/>
      <c r="I45" s="158"/>
      <c r="J45" s="159"/>
    </row>
    <row r="46" spans="1:10" ht="12.75">
      <c r="A46" s="178"/>
      <c r="B46" s="179"/>
      <c r="C46" s="179"/>
      <c r="D46" s="179"/>
      <c r="E46" s="179"/>
      <c r="F46" s="179"/>
      <c r="G46" s="179"/>
      <c r="H46" s="179"/>
      <c r="I46" s="179"/>
      <c r="J46" s="180"/>
    </row>
    <row r="47" spans="1:4" ht="12.75">
      <c r="A47" s="59"/>
      <c r="B47" s="59"/>
      <c r="C47" s="59"/>
      <c r="D47" s="59"/>
    </row>
    <row r="48" spans="1:4" ht="12.75">
      <c r="A48" s="59"/>
      <c r="B48" s="59"/>
      <c r="C48" s="59"/>
      <c r="D48" s="59"/>
    </row>
    <row r="49" spans="1:4" ht="12.75">
      <c r="A49" s="59"/>
      <c r="B49" s="59"/>
      <c r="C49" s="59"/>
      <c r="D49" s="59"/>
    </row>
    <row r="50" spans="3:4" ht="12.75">
      <c r="C50" s="59"/>
      <c r="D50" s="59"/>
    </row>
    <row r="51" spans="1:4" ht="12.75">
      <c r="A51" s="59"/>
      <c r="B51" s="59"/>
      <c r="C51" s="59"/>
      <c r="D51" s="59"/>
    </row>
    <row r="52" spans="1:4" ht="12.75">
      <c r="A52" s="59"/>
      <c r="B52" s="59"/>
      <c r="C52" s="59"/>
      <c r="D52" s="59"/>
    </row>
    <row r="53" spans="1:4" ht="12.75">
      <c r="A53" s="59"/>
      <c r="B53" s="59"/>
      <c r="C53" s="59"/>
      <c r="D53" s="59"/>
    </row>
    <row r="54" spans="3:4" ht="12.75">
      <c r="C54" s="59"/>
      <c r="D54" s="59"/>
    </row>
    <row r="55" spans="1:4" ht="12.75">
      <c r="A55" s="59"/>
      <c r="C55" s="59"/>
      <c r="D55" s="59"/>
    </row>
    <row r="56" spans="1:4" ht="12.75">
      <c r="A56" s="59"/>
      <c r="C56" s="59"/>
      <c r="D56" s="59"/>
    </row>
    <row r="57" spans="1:4" ht="12.75">
      <c r="A57" s="59"/>
      <c r="B57" s="59"/>
      <c r="C57" s="59"/>
      <c r="D57" s="59"/>
    </row>
    <row r="58" spans="1:4" ht="12.75">
      <c r="A58" s="59"/>
      <c r="B58" s="59"/>
      <c r="C58" s="59"/>
      <c r="D58" s="59"/>
    </row>
    <row r="59" spans="1:4" ht="12.75">
      <c r="A59" s="59"/>
      <c r="B59" s="59"/>
      <c r="C59" s="59"/>
      <c r="D59" s="59"/>
    </row>
    <row r="60" spans="1:4" ht="12.75">
      <c r="A60" s="59"/>
      <c r="B60" s="59"/>
      <c r="C60" s="59"/>
      <c r="D60" s="59"/>
    </row>
    <row r="61" spans="1:4" ht="12.75">
      <c r="A61" s="59"/>
      <c r="B61" s="59"/>
      <c r="C61" s="59"/>
      <c r="D61" s="59"/>
    </row>
    <row r="62" spans="3:4" ht="12.75">
      <c r="C62" s="59"/>
      <c r="D62" s="59"/>
    </row>
    <row r="63" spans="3:4" ht="12.75">
      <c r="C63" s="59"/>
      <c r="D63" s="59"/>
    </row>
    <row r="64" spans="3:4" ht="12.75">
      <c r="C64" s="59"/>
      <c r="D64" s="59"/>
    </row>
  </sheetData>
  <sheetProtection/>
  <mergeCells count="82">
    <mergeCell ref="B1:D1"/>
    <mergeCell ref="E1:J1"/>
    <mergeCell ref="B2:D2"/>
    <mergeCell ref="E2:J2"/>
    <mergeCell ref="B3:D3"/>
    <mergeCell ref="E3:J3"/>
    <mergeCell ref="B4:C4"/>
    <mergeCell ref="E4:J4"/>
    <mergeCell ref="B6:C6"/>
    <mergeCell ref="E6:F6"/>
    <mergeCell ref="G6:J6"/>
    <mergeCell ref="G9:J9"/>
    <mergeCell ref="A11:D11"/>
    <mergeCell ref="G11:J11"/>
    <mergeCell ref="A12:D12"/>
    <mergeCell ref="G12:J12"/>
    <mergeCell ref="A13:D13"/>
    <mergeCell ref="G13:J14"/>
    <mergeCell ref="A14:D14"/>
    <mergeCell ref="A15:D15"/>
    <mergeCell ref="E15:G15"/>
    <mergeCell ref="H15:J15"/>
    <mergeCell ref="A16:D16"/>
    <mergeCell ref="E16:H16"/>
    <mergeCell ref="I16:I18"/>
    <mergeCell ref="J16:J18"/>
    <mergeCell ref="AR16:AR18"/>
    <mergeCell ref="A17:A18"/>
    <mergeCell ref="B17:D18"/>
    <mergeCell ref="AM17:AQ17"/>
    <mergeCell ref="A19:A21"/>
    <mergeCell ref="B19:D19"/>
    <mergeCell ref="I19:I21"/>
    <mergeCell ref="AR19:AR21"/>
    <mergeCell ref="B20:D20"/>
    <mergeCell ref="B21:D21"/>
    <mergeCell ref="A22:A25"/>
    <mergeCell ref="B22:D22"/>
    <mergeCell ref="I22:I25"/>
    <mergeCell ref="AR22:AR25"/>
    <mergeCell ref="B23:D23"/>
    <mergeCell ref="B24:D24"/>
    <mergeCell ref="B25:D25"/>
    <mergeCell ref="B26:D26"/>
    <mergeCell ref="A27:A29"/>
    <mergeCell ref="B27:D27"/>
    <mergeCell ref="E27:E29"/>
    <mergeCell ref="F27:F29"/>
    <mergeCell ref="G27:G29"/>
    <mergeCell ref="AR30:AR32"/>
    <mergeCell ref="B31:D31"/>
    <mergeCell ref="H27:H29"/>
    <mergeCell ref="I27:I29"/>
    <mergeCell ref="J27:J29"/>
    <mergeCell ref="AM27:AM29"/>
    <mergeCell ref="AN27:AN29"/>
    <mergeCell ref="AO27:AO29"/>
    <mergeCell ref="B32:D32"/>
    <mergeCell ref="AR33:AR35"/>
    <mergeCell ref="B34:D34"/>
    <mergeCell ref="B35:D35"/>
    <mergeCell ref="AP27:AP29"/>
    <mergeCell ref="AQ27:AQ29"/>
    <mergeCell ref="AR27:AR29"/>
    <mergeCell ref="B28:D28"/>
    <mergeCell ref="B29:D29"/>
    <mergeCell ref="B30:D30"/>
    <mergeCell ref="I30:I32"/>
    <mergeCell ref="A33:A35"/>
    <mergeCell ref="B33:D33"/>
    <mergeCell ref="I33:I35"/>
    <mergeCell ref="A30:A32"/>
    <mergeCell ref="A37:D37"/>
    <mergeCell ref="A44:J44"/>
    <mergeCell ref="A45:J45"/>
    <mergeCell ref="A46:J46"/>
    <mergeCell ref="F37:J37"/>
    <mergeCell ref="A38:B38"/>
    <mergeCell ref="F38:J38"/>
    <mergeCell ref="F39:J39"/>
    <mergeCell ref="F40:J40"/>
    <mergeCell ref="B43:J43"/>
  </mergeCells>
  <hyperlinks>
    <hyperlink ref="L4" location="Liste!A1" display="Retour Liste"/>
  </hyperlinks>
  <printOptions/>
  <pageMargins left="0.3937007874015748" right="0.3937007874015748" top="0.3937007874015748" bottom="0.3937007874015748" header="0.3937007874015748" footer="0.3937007874015748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R64"/>
  <sheetViews>
    <sheetView zoomScale="125" zoomScaleNormal="125" zoomScalePageLayoutView="0" workbookViewId="0" topLeftCell="A1">
      <selection activeCell="G13" sqref="G13:J14"/>
    </sheetView>
  </sheetViews>
  <sheetFormatPr defaultColWidth="10.75390625" defaultRowHeight="12.75"/>
  <cols>
    <col min="1" max="1" width="15.375" style="4" customWidth="1"/>
    <col min="2" max="3" width="9.125" style="4" customWidth="1"/>
    <col min="4" max="4" width="20.875" style="4" customWidth="1"/>
    <col min="5" max="8" width="3.25390625" style="4" customWidth="1"/>
    <col min="9" max="9" width="4.375" style="4" customWidth="1"/>
    <col min="10" max="10" width="4.875" style="4" customWidth="1"/>
    <col min="11" max="16384" width="10.75390625" style="4" customWidth="1"/>
  </cols>
  <sheetData>
    <row r="1" spans="2:10" ht="14.25">
      <c r="B1" s="273" t="s">
        <v>22</v>
      </c>
      <c r="C1" s="274"/>
      <c r="D1" s="274"/>
      <c r="E1" s="274" t="s">
        <v>51</v>
      </c>
      <c r="F1" s="274"/>
      <c r="G1" s="274"/>
      <c r="H1" s="274"/>
      <c r="I1" s="274"/>
      <c r="J1" s="274"/>
    </row>
    <row r="2" spans="2:10" ht="14.25">
      <c r="B2" s="273" t="s">
        <v>23</v>
      </c>
      <c r="C2" s="274"/>
      <c r="D2" s="274"/>
      <c r="E2" s="275">
        <f>Liste!C2</f>
        <v>0</v>
      </c>
      <c r="F2" s="275"/>
      <c r="G2" s="275"/>
      <c r="H2" s="275"/>
      <c r="I2" s="275"/>
      <c r="J2" s="275"/>
    </row>
    <row r="3" spans="2:10" ht="12.75">
      <c r="B3" s="275" t="s">
        <v>24</v>
      </c>
      <c r="C3" s="274"/>
      <c r="D3" s="274"/>
      <c r="E3" s="274" t="s">
        <v>25</v>
      </c>
      <c r="F3" s="274"/>
      <c r="G3" s="274"/>
      <c r="H3" s="274"/>
      <c r="I3" s="274"/>
      <c r="J3" s="274"/>
    </row>
    <row r="4" spans="2:12" ht="15">
      <c r="B4" s="276" t="s">
        <v>29</v>
      </c>
      <c r="C4" s="277"/>
      <c r="D4" s="53">
        <f>Liste!C3</f>
        <v>0</v>
      </c>
      <c r="E4" s="275">
        <f>Liste!D5</f>
        <v>0</v>
      </c>
      <c r="F4" s="275"/>
      <c r="G4" s="275"/>
      <c r="H4" s="275"/>
      <c r="I4" s="275"/>
      <c r="J4" s="275"/>
      <c r="L4" s="65" t="s">
        <v>9</v>
      </c>
    </row>
    <row r="5" spans="2:10" ht="12.75">
      <c r="B5" s="54"/>
      <c r="E5" s="36"/>
      <c r="F5" s="36"/>
      <c r="G5" s="36"/>
      <c r="H5" s="36"/>
      <c r="I5" s="36"/>
      <c r="J5" s="36"/>
    </row>
    <row r="6" spans="1:10" ht="14.25">
      <c r="A6" s="55" t="s">
        <v>66</v>
      </c>
      <c r="B6" s="278">
        <f>Liste!B19</f>
        <v>0</v>
      </c>
      <c r="C6" s="278"/>
      <c r="D6" s="56">
        <f>Liste!C19</f>
        <v>0</v>
      </c>
      <c r="E6" s="276" t="s">
        <v>13</v>
      </c>
      <c r="F6" s="277"/>
      <c r="G6" s="279"/>
      <c r="H6" s="279"/>
      <c r="I6" s="279"/>
      <c r="J6" s="279"/>
    </row>
    <row r="8" ht="12.75">
      <c r="A8" s="57" t="s">
        <v>10</v>
      </c>
    </row>
    <row r="9" spans="1:10" ht="12.75">
      <c r="A9" s="58" t="s">
        <v>32</v>
      </c>
      <c r="G9" s="280" t="s">
        <v>57</v>
      </c>
      <c r="H9" s="213"/>
      <c r="I9" s="213"/>
      <c r="J9" s="214"/>
    </row>
    <row r="10" spans="1:10" ht="12.75">
      <c r="A10" s="59" t="s">
        <v>33</v>
      </c>
      <c r="G10" s="34" t="s">
        <v>62</v>
      </c>
      <c r="H10" s="35"/>
      <c r="I10" s="32">
        <f>SUM(J19:J35)</f>
        <v>200</v>
      </c>
      <c r="J10" s="33" t="s">
        <v>61</v>
      </c>
    </row>
    <row r="11" spans="1:10" ht="15">
      <c r="A11" s="281" t="s">
        <v>34</v>
      </c>
      <c r="B11" s="282"/>
      <c r="C11" s="282"/>
      <c r="D11" s="282"/>
      <c r="G11" s="283">
        <f>SUM(I19:I35)-C38*10</f>
        <v>0</v>
      </c>
      <c r="H11" s="224"/>
      <c r="I11" s="224"/>
      <c r="J11" s="225"/>
    </row>
    <row r="12" spans="1:10" ht="15">
      <c r="A12" s="281" t="s">
        <v>35</v>
      </c>
      <c r="B12" s="282"/>
      <c r="C12" s="282"/>
      <c r="D12" s="282"/>
      <c r="G12" s="284" t="s">
        <v>3</v>
      </c>
      <c r="H12" s="195"/>
      <c r="I12" s="195"/>
      <c r="J12" s="285"/>
    </row>
    <row r="13" spans="1:10" ht="12.75" customHeight="1">
      <c r="A13" s="281" t="s">
        <v>36</v>
      </c>
      <c r="B13" s="282"/>
      <c r="C13" s="282"/>
      <c r="D13" s="282"/>
      <c r="G13" s="286">
        <f>CEILING(G11/10,0.5)</f>
        <v>0</v>
      </c>
      <c r="H13" s="224"/>
      <c r="I13" s="224"/>
      <c r="J13" s="225"/>
    </row>
    <row r="14" spans="1:10" ht="13.5" thickBot="1">
      <c r="A14" s="281" t="s">
        <v>15</v>
      </c>
      <c r="B14" s="282"/>
      <c r="C14" s="282"/>
      <c r="D14" s="282"/>
      <c r="G14" s="287"/>
      <c r="H14" s="238"/>
      <c r="I14" s="238"/>
      <c r="J14" s="239"/>
    </row>
    <row r="15" spans="1:10" ht="21" customHeight="1" thickBot="1">
      <c r="A15" s="288" t="s">
        <v>16</v>
      </c>
      <c r="B15" s="289"/>
      <c r="C15" s="289"/>
      <c r="D15" s="289"/>
      <c r="E15" s="290" t="s">
        <v>14</v>
      </c>
      <c r="F15" s="290"/>
      <c r="G15" s="290"/>
      <c r="H15" s="291"/>
      <c r="I15" s="291"/>
      <c r="J15" s="291"/>
    </row>
    <row r="16" spans="1:44" ht="21.75" customHeight="1">
      <c r="A16" s="288" t="s">
        <v>0</v>
      </c>
      <c r="B16" s="289"/>
      <c r="C16" s="289"/>
      <c r="D16" s="289"/>
      <c r="E16" s="292" t="s">
        <v>52</v>
      </c>
      <c r="F16" s="293"/>
      <c r="G16" s="293"/>
      <c r="H16" s="293"/>
      <c r="I16" s="151" t="s">
        <v>65</v>
      </c>
      <c r="J16" s="231" t="s">
        <v>53</v>
      </c>
      <c r="AR16" s="151" t="s">
        <v>65</v>
      </c>
    </row>
    <row r="17" spans="1:44" ht="16.5" thickBot="1">
      <c r="A17" s="294" t="s">
        <v>63</v>
      </c>
      <c r="B17" s="296" t="s">
        <v>64</v>
      </c>
      <c r="C17" s="297"/>
      <c r="D17" s="298"/>
      <c r="E17" s="2" t="s">
        <v>17</v>
      </c>
      <c r="F17" s="2" t="s">
        <v>18</v>
      </c>
      <c r="G17" s="2" t="s">
        <v>19</v>
      </c>
      <c r="H17" s="3" t="s">
        <v>20</v>
      </c>
      <c r="I17" s="152"/>
      <c r="J17" s="232"/>
      <c r="AM17" s="253" t="s">
        <v>58</v>
      </c>
      <c r="AN17" s="135"/>
      <c r="AO17" s="135"/>
      <c r="AP17" s="135"/>
      <c r="AQ17" s="133"/>
      <c r="AR17" s="152"/>
    </row>
    <row r="18" spans="1:44" ht="15.75" thickBot="1">
      <c r="A18" s="295"/>
      <c r="B18" s="299"/>
      <c r="C18" s="299"/>
      <c r="D18" s="300"/>
      <c r="E18" s="6">
        <v>0</v>
      </c>
      <c r="F18" s="1">
        <v>0.33</v>
      </c>
      <c r="G18" s="1">
        <v>0.66</v>
      </c>
      <c r="H18" s="1">
        <v>1</v>
      </c>
      <c r="I18" s="153"/>
      <c r="J18" s="233"/>
      <c r="AM18" s="14">
        <v>0</v>
      </c>
      <c r="AN18" s="14">
        <v>0.33</v>
      </c>
      <c r="AO18" s="14">
        <v>0.66</v>
      </c>
      <c r="AP18" s="15">
        <v>1</v>
      </c>
      <c r="AQ18" s="16" t="s">
        <v>59</v>
      </c>
      <c r="AR18" s="153"/>
    </row>
    <row r="19" spans="1:44" ht="18" customHeight="1">
      <c r="A19" s="191" t="s">
        <v>46</v>
      </c>
      <c r="B19" s="243" t="s">
        <v>11</v>
      </c>
      <c r="C19" s="243"/>
      <c r="D19" s="244"/>
      <c r="E19" s="68"/>
      <c r="F19" s="69"/>
      <c r="G19" s="69"/>
      <c r="H19" s="70"/>
      <c r="I19" s="257">
        <f>AR19</f>
        <v>0</v>
      </c>
      <c r="J19" s="9">
        <v>10</v>
      </c>
      <c r="AM19" s="20">
        <f>IF(E19=AQ19,0*J19,"")</f>
      </c>
      <c r="AN19" s="21">
        <f>IF(F19=AQ19,0.33*J19,"")</f>
      </c>
      <c r="AO19" s="21">
        <f>IF(G19=AQ19,0.66*J19,"")</f>
      </c>
      <c r="AP19" s="21">
        <f>IF(H19=AQ19,1*J19,"")</f>
      </c>
      <c r="AQ19" s="22" t="s">
        <v>60</v>
      </c>
      <c r="AR19" s="254">
        <f>SUM(AM19:AQ21)</f>
        <v>0</v>
      </c>
    </row>
    <row r="20" spans="1:44" ht="18" customHeight="1">
      <c r="A20" s="188"/>
      <c r="B20" s="182" t="s">
        <v>49</v>
      </c>
      <c r="C20" s="182"/>
      <c r="D20" s="183"/>
      <c r="E20" s="71"/>
      <c r="F20" s="72"/>
      <c r="G20" s="72"/>
      <c r="H20" s="73"/>
      <c r="I20" s="258"/>
      <c r="J20" s="8">
        <v>10</v>
      </c>
      <c r="AM20" s="23">
        <f aca="true" t="shared" si="0" ref="AM20:AM35">IF(E20=AQ20,0*J20,"")</f>
      </c>
      <c r="AN20" s="19">
        <f aca="true" t="shared" si="1" ref="AN20:AN35">IF(F20=AQ20,0.33*J20,"")</f>
      </c>
      <c r="AO20" s="19">
        <f aca="true" t="shared" si="2" ref="AO20:AO35">IF(G20=AQ20,0.66*J20,"")</f>
      </c>
      <c r="AP20" s="19">
        <f aca="true" t="shared" si="3" ref="AP20:AP35">IF(H20=AQ20,1*J20,"")</f>
      </c>
      <c r="AQ20" s="24" t="s">
        <v>60</v>
      </c>
      <c r="AR20" s="249"/>
    </row>
    <row r="21" spans="1:44" ht="18" customHeight="1" thickBot="1">
      <c r="A21" s="189"/>
      <c r="B21" s="185" t="s">
        <v>50</v>
      </c>
      <c r="C21" s="185"/>
      <c r="D21" s="186"/>
      <c r="E21" s="74"/>
      <c r="F21" s="75"/>
      <c r="G21" s="75"/>
      <c r="H21" s="76"/>
      <c r="I21" s="259"/>
      <c r="J21" s="10">
        <v>20</v>
      </c>
      <c r="K21" s="5"/>
      <c r="AM21" s="25">
        <f t="shared" si="0"/>
      </c>
      <c r="AN21" s="26">
        <f t="shared" si="1"/>
      </c>
      <c r="AO21" s="26">
        <f t="shared" si="2"/>
      </c>
      <c r="AP21" s="26">
        <f t="shared" si="3"/>
      </c>
      <c r="AQ21" s="27" t="s">
        <v>60</v>
      </c>
      <c r="AR21" s="250"/>
    </row>
    <row r="22" spans="1:44" ht="18" customHeight="1">
      <c r="A22" s="191" t="s">
        <v>47</v>
      </c>
      <c r="B22" s="229" t="s">
        <v>4</v>
      </c>
      <c r="C22" s="229"/>
      <c r="D22" s="230"/>
      <c r="E22" s="77"/>
      <c r="F22" s="78"/>
      <c r="G22" s="78"/>
      <c r="H22" s="79"/>
      <c r="I22" s="257">
        <f>AR22</f>
        <v>0</v>
      </c>
      <c r="J22" s="11">
        <v>5</v>
      </c>
      <c r="AM22" s="20">
        <f t="shared" si="0"/>
      </c>
      <c r="AN22" s="21">
        <f t="shared" si="1"/>
      </c>
      <c r="AO22" s="21">
        <f t="shared" si="2"/>
      </c>
      <c r="AP22" s="21">
        <f t="shared" si="3"/>
      </c>
      <c r="AQ22" s="22" t="s">
        <v>60</v>
      </c>
      <c r="AR22" s="254">
        <f>SUM(AM22:AP25)</f>
        <v>0</v>
      </c>
    </row>
    <row r="23" spans="1:44" ht="18" customHeight="1">
      <c r="A23" s="188"/>
      <c r="B23" s="182" t="s">
        <v>5</v>
      </c>
      <c r="C23" s="182"/>
      <c r="D23" s="183"/>
      <c r="E23" s="71"/>
      <c r="F23" s="80"/>
      <c r="G23" s="80"/>
      <c r="H23" s="81"/>
      <c r="I23" s="258"/>
      <c r="J23" s="7">
        <v>5</v>
      </c>
      <c r="AM23" s="23">
        <f t="shared" si="0"/>
      </c>
      <c r="AN23" s="19">
        <f t="shared" si="1"/>
      </c>
      <c r="AO23" s="19">
        <f t="shared" si="2"/>
      </c>
      <c r="AP23" s="19">
        <f t="shared" si="3"/>
      </c>
      <c r="AQ23" s="24" t="s">
        <v>60</v>
      </c>
      <c r="AR23" s="249"/>
    </row>
    <row r="24" spans="1:44" ht="18" customHeight="1">
      <c r="A24" s="188"/>
      <c r="B24" s="182" t="s">
        <v>6</v>
      </c>
      <c r="C24" s="182"/>
      <c r="D24" s="183"/>
      <c r="E24" s="71"/>
      <c r="F24" s="72"/>
      <c r="G24" s="72"/>
      <c r="H24" s="73"/>
      <c r="I24" s="258"/>
      <c r="J24" s="7">
        <v>15</v>
      </c>
      <c r="AM24" s="23">
        <f t="shared" si="0"/>
      </c>
      <c r="AN24" s="19">
        <f t="shared" si="1"/>
      </c>
      <c r="AO24" s="19">
        <f t="shared" si="2"/>
      </c>
      <c r="AP24" s="19">
        <f t="shared" si="3"/>
      </c>
      <c r="AQ24" s="24" t="s">
        <v>60</v>
      </c>
      <c r="AR24" s="249"/>
    </row>
    <row r="25" spans="1:44" ht="18" customHeight="1" thickBot="1">
      <c r="A25" s="189"/>
      <c r="B25" s="185" t="s">
        <v>7</v>
      </c>
      <c r="C25" s="185"/>
      <c r="D25" s="186"/>
      <c r="E25" s="74"/>
      <c r="F25" s="75"/>
      <c r="G25" s="75"/>
      <c r="H25" s="76"/>
      <c r="I25" s="259"/>
      <c r="J25" s="10">
        <v>15</v>
      </c>
      <c r="AM25" s="25">
        <f t="shared" si="0"/>
      </c>
      <c r="AN25" s="26">
        <f t="shared" si="1"/>
      </c>
      <c r="AO25" s="26">
        <f t="shared" si="2"/>
      </c>
      <c r="AP25" s="26">
        <f t="shared" si="3"/>
      </c>
      <c r="AQ25" s="27" t="s">
        <v>60</v>
      </c>
      <c r="AR25" s="250"/>
    </row>
    <row r="26" spans="1:44" ht="18" customHeight="1" thickBot="1">
      <c r="A26" s="13" t="s">
        <v>48</v>
      </c>
      <c r="B26" s="241" t="s">
        <v>8</v>
      </c>
      <c r="C26" s="241"/>
      <c r="D26" s="242"/>
      <c r="E26" s="82"/>
      <c r="F26" s="83"/>
      <c r="G26" s="83"/>
      <c r="H26" s="84"/>
      <c r="I26" s="52">
        <f>AR26</f>
        <v>0</v>
      </c>
      <c r="J26" s="12">
        <v>50</v>
      </c>
      <c r="AM26" s="28">
        <f t="shared" si="0"/>
      </c>
      <c r="AN26" s="29">
        <f t="shared" si="1"/>
      </c>
      <c r="AO26" s="29">
        <f t="shared" si="2"/>
      </c>
      <c r="AP26" s="29">
        <f t="shared" si="3"/>
      </c>
      <c r="AQ26" s="30" t="s">
        <v>60</v>
      </c>
      <c r="AR26" s="31">
        <f>SUM(AM26:AP26)</f>
        <v>0</v>
      </c>
    </row>
    <row r="27" spans="1:44" ht="18" customHeight="1">
      <c r="A27" s="191" t="s">
        <v>31</v>
      </c>
      <c r="B27" s="243" t="s">
        <v>6</v>
      </c>
      <c r="C27" s="243"/>
      <c r="D27" s="244"/>
      <c r="E27" s="165"/>
      <c r="F27" s="168"/>
      <c r="G27" s="168"/>
      <c r="H27" s="245"/>
      <c r="I27" s="257">
        <f>AR27</f>
        <v>0</v>
      </c>
      <c r="J27" s="248">
        <v>10</v>
      </c>
      <c r="AM27" s="264">
        <f t="shared" si="0"/>
      </c>
      <c r="AN27" s="148">
        <f t="shared" si="1"/>
      </c>
      <c r="AO27" s="148">
        <f t="shared" si="2"/>
      </c>
      <c r="AP27" s="148">
        <f t="shared" si="3"/>
      </c>
      <c r="AQ27" s="267" t="s">
        <v>60</v>
      </c>
      <c r="AR27" s="254">
        <f>SUM(AM27:AP29)</f>
        <v>0</v>
      </c>
    </row>
    <row r="28" spans="1:44" ht="18" customHeight="1">
      <c r="A28" s="227"/>
      <c r="B28" s="251" t="s">
        <v>37</v>
      </c>
      <c r="C28" s="251"/>
      <c r="D28" s="252"/>
      <c r="E28" s="166"/>
      <c r="F28" s="169"/>
      <c r="G28" s="169"/>
      <c r="H28" s="246"/>
      <c r="I28" s="258"/>
      <c r="J28" s="249"/>
      <c r="AM28" s="265"/>
      <c r="AN28" s="149"/>
      <c r="AO28" s="149"/>
      <c r="AP28" s="149"/>
      <c r="AQ28" s="268"/>
      <c r="AR28" s="249"/>
    </row>
    <row r="29" spans="1:44" ht="18" customHeight="1" thickBot="1">
      <c r="A29" s="189"/>
      <c r="B29" s="162" t="s">
        <v>12</v>
      </c>
      <c r="C29" s="163"/>
      <c r="D29" s="164"/>
      <c r="E29" s="167"/>
      <c r="F29" s="170"/>
      <c r="G29" s="170"/>
      <c r="H29" s="247"/>
      <c r="I29" s="259"/>
      <c r="J29" s="250"/>
      <c r="AM29" s="266"/>
      <c r="AN29" s="150"/>
      <c r="AO29" s="150"/>
      <c r="AP29" s="150"/>
      <c r="AQ29" s="269"/>
      <c r="AR29" s="250"/>
    </row>
    <row r="30" spans="1:44" ht="18" customHeight="1">
      <c r="A30" s="190" t="s">
        <v>54</v>
      </c>
      <c r="B30" s="160" t="s">
        <v>38</v>
      </c>
      <c r="C30" s="160"/>
      <c r="D30" s="161"/>
      <c r="E30" s="68"/>
      <c r="F30" s="69"/>
      <c r="G30" s="69"/>
      <c r="H30" s="70"/>
      <c r="I30" s="257">
        <f>AR30</f>
        <v>0</v>
      </c>
      <c r="J30" s="11">
        <v>6</v>
      </c>
      <c r="L30" s="17"/>
      <c r="M30" s="17"/>
      <c r="N30" s="17"/>
      <c r="O30" s="17"/>
      <c r="P30" s="17"/>
      <c r="AM30" s="20">
        <f t="shared" si="0"/>
      </c>
      <c r="AN30" s="21">
        <f t="shared" si="1"/>
      </c>
      <c r="AO30" s="21">
        <f t="shared" si="2"/>
      </c>
      <c r="AP30" s="21">
        <f t="shared" si="3"/>
      </c>
      <c r="AQ30" s="22" t="s">
        <v>60</v>
      </c>
      <c r="AR30" s="254">
        <f>SUM(AM30:AP32)</f>
        <v>0</v>
      </c>
    </row>
    <row r="31" spans="1:44" ht="18" customHeight="1">
      <c r="A31" s="188"/>
      <c r="B31" s="171" t="s">
        <v>39</v>
      </c>
      <c r="C31" s="171"/>
      <c r="D31" s="172"/>
      <c r="E31" s="85"/>
      <c r="F31" s="80"/>
      <c r="G31" s="80"/>
      <c r="H31" s="81"/>
      <c r="I31" s="258"/>
      <c r="J31" s="7">
        <v>14</v>
      </c>
      <c r="L31" s="17"/>
      <c r="M31" s="17"/>
      <c r="N31" s="17"/>
      <c r="O31" s="17"/>
      <c r="P31" s="17"/>
      <c r="AM31" s="23">
        <f t="shared" si="0"/>
      </c>
      <c r="AN31" s="19">
        <f t="shared" si="1"/>
      </c>
      <c r="AO31" s="19">
        <f t="shared" si="2"/>
      </c>
      <c r="AP31" s="19">
        <f t="shared" si="3"/>
      </c>
      <c r="AQ31" s="24" t="s">
        <v>60</v>
      </c>
      <c r="AR31" s="249"/>
    </row>
    <row r="32" spans="1:44" ht="18" customHeight="1" thickBot="1">
      <c r="A32" s="189"/>
      <c r="B32" s="173" t="s">
        <v>21</v>
      </c>
      <c r="C32" s="173"/>
      <c r="D32" s="174"/>
      <c r="E32" s="74"/>
      <c r="F32" s="75"/>
      <c r="G32" s="75"/>
      <c r="H32" s="76"/>
      <c r="I32" s="259"/>
      <c r="J32" s="10">
        <v>10</v>
      </c>
      <c r="L32" s="18"/>
      <c r="M32" s="18"/>
      <c r="N32" s="18"/>
      <c r="O32" s="18"/>
      <c r="P32" s="18"/>
      <c r="AM32" s="25">
        <f t="shared" si="0"/>
      </c>
      <c r="AN32" s="26">
        <f t="shared" si="1"/>
      </c>
      <c r="AO32" s="26">
        <f t="shared" si="2"/>
      </c>
      <c r="AP32" s="26">
        <f t="shared" si="3"/>
      </c>
      <c r="AQ32" s="27" t="s">
        <v>60</v>
      </c>
      <c r="AR32" s="250"/>
    </row>
    <row r="33" spans="1:44" ht="18" customHeight="1">
      <c r="A33" s="191" t="s">
        <v>55</v>
      </c>
      <c r="B33" s="192" t="s">
        <v>38</v>
      </c>
      <c r="C33" s="192"/>
      <c r="D33" s="193"/>
      <c r="E33" s="68"/>
      <c r="F33" s="78"/>
      <c r="G33" s="78"/>
      <c r="H33" s="79"/>
      <c r="I33" s="257">
        <f>AR33</f>
        <v>0</v>
      </c>
      <c r="J33" s="11">
        <v>5</v>
      </c>
      <c r="AM33" s="20">
        <f t="shared" si="0"/>
      </c>
      <c r="AN33" s="21">
        <f t="shared" si="1"/>
      </c>
      <c r="AO33" s="21">
        <f t="shared" si="2"/>
      </c>
      <c r="AP33" s="21">
        <f t="shared" si="3"/>
      </c>
      <c r="AQ33" s="22" t="s">
        <v>60</v>
      </c>
      <c r="AR33" s="254">
        <f>SUM(AM33:AP35)</f>
        <v>0</v>
      </c>
    </row>
    <row r="34" spans="1:44" ht="18" customHeight="1">
      <c r="A34" s="188"/>
      <c r="B34" s="171" t="s">
        <v>56</v>
      </c>
      <c r="C34" s="171"/>
      <c r="D34" s="172"/>
      <c r="E34" s="71"/>
      <c r="F34" s="72"/>
      <c r="G34" s="72"/>
      <c r="H34" s="73"/>
      <c r="I34" s="258"/>
      <c r="J34" s="7">
        <v>20</v>
      </c>
      <c r="AM34" s="23">
        <f t="shared" si="0"/>
      </c>
      <c r="AN34" s="19">
        <f t="shared" si="1"/>
      </c>
      <c r="AO34" s="19">
        <f t="shared" si="2"/>
      </c>
      <c r="AP34" s="19">
        <f t="shared" si="3"/>
      </c>
      <c r="AQ34" s="24" t="s">
        <v>60</v>
      </c>
      <c r="AR34" s="249"/>
    </row>
    <row r="35" spans="1:44" ht="18" customHeight="1" thickBot="1">
      <c r="A35" s="189"/>
      <c r="B35" s="173" t="s">
        <v>21</v>
      </c>
      <c r="C35" s="173"/>
      <c r="D35" s="174"/>
      <c r="E35" s="74"/>
      <c r="F35" s="75"/>
      <c r="G35" s="75"/>
      <c r="H35" s="76"/>
      <c r="I35" s="259"/>
      <c r="J35" s="10">
        <v>5</v>
      </c>
      <c r="AM35" s="25">
        <f t="shared" si="0"/>
      </c>
      <c r="AN35" s="26">
        <f t="shared" si="1"/>
      </c>
      <c r="AO35" s="26">
        <f t="shared" si="2"/>
      </c>
      <c r="AP35" s="26">
        <f t="shared" si="3"/>
      </c>
      <c r="AQ35" s="27" t="s">
        <v>60</v>
      </c>
      <c r="AR35" s="250"/>
    </row>
    <row r="36" spans="2:4" ht="7.5" customHeight="1">
      <c r="B36" s="59"/>
      <c r="C36" s="59"/>
      <c r="D36" s="59"/>
    </row>
    <row r="37" spans="1:10" ht="12.75" customHeight="1">
      <c r="A37" s="301" t="s">
        <v>41</v>
      </c>
      <c r="B37" s="302"/>
      <c r="C37" s="302"/>
      <c r="D37" s="302"/>
      <c r="E37" s="66" t="s">
        <v>20</v>
      </c>
      <c r="F37" s="270" t="s">
        <v>42</v>
      </c>
      <c r="G37" s="271"/>
      <c r="H37" s="271"/>
      <c r="I37" s="271"/>
      <c r="J37" s="271"/>
    </row>
    <row r="38" spans="1:10" ht="12.75" customHeight="1">
      <c r="A38" s="272" t="s">
        <v>45</v>
      </c>
      <c r="B38" s="272"/>
      <c r="C38" s="86"/>
      <c r="D38" s="67"/>
      <c r="E38" s="66" t="s">
        <v>19</v>
      </c>
      <c r="F38" s="270" t="s">
        <v>43</v>
      </c>
      <c r="G38" s="271"/>
      <c r="H38" s="271"/>
      <c r="I38" s="271"/>
      <c r="J38" s="271"/>
    </row>
    <row r="39" spans="2:10" ht="12.75" customHeight="1">
      <c r="B39" s="59"/>
      <c r="C39" s="59"/>
      <c r="D39" s="59"/>
      <c r="E39" s="66" t="s">
        <v>18</v>
      </c>
      <c r="F39" s="270" t="s">
        <v>44</v>
      </c>
      <c r="G39" s="271"/>
      <c r="H39" s="271"/>
      <c r="I39" s="271"/>
      <c r="J39" s="271"/>
    </row>
    <row r="40" spans="2:10" ht="12.75" customHeight="1">
      <c r="B40" s="59"/>
      <c r="C40" s="59"/>
      <c r="D40" s="59"/>
      <c r="E40" s="66" t="s">
        <v>17</v>
      </c>
      <c r="F40" s="270" t="s">
        <v>40</v>
      </c>
      <c r="G40" s="271"/>
      <c r="H40" s="271"/>
      <c r="I40" s="271"/>
      <c r="J40" s="271"/>
    </row>
    <row r="41" spans="2:4" ht="6.75" customHeight="1">
      <c r="B41" s="59"/>
      <c r="C41" s="59"/>
      <c r="D41" s="59"/>
    </row>
    <row r="42" spans="1:10" ht="12.75">
      <c r="A42" s="60" t="s">
        <v>2</v>
      </c>
      <c r="B42" s="61">
        <f>Liste!D6</f>
        <v>0</v>
      </c>
      <c r="C42" s="62"/>
      <c r="D42" s="62"/>
      <c r="E42" s="63"/>
      <c r="F42" s="63"/>
      <c r="G42" s="63"/>
      <c r="H42" s="63"/>
      <c r="I42" s="63"/>
      <c r="J42" s="64"/>
    </row>
    <row r="43" spans="1:10" ht="12.75">
      <c r="A43" s="87" t="s">
        <v>1</v>
      </c>
      <c r="B43" s="154"/>
      <c r="C43" s="155"/>
      <c r="D43" s="155"/>
      <c r="E43" s="155"/>
      <c r="F43" s="155"/>
      <c r="G43" s="155"/>
      <c r="H43" s="155"/>
      <c r="I43" s="155"/>
      <c r="J43" s="156"/>
    </row>
    <row r="44" spans="1:10" ht="12.75">
      <c r="A44" s="157"/>
      <c r="B44" s="158"/>
      <c r="C44" s="158"/>
      <c r="D44" s="158"/>
      <c r="E44" s="158"/>
      <c r="F44" s="158"/>
      <c r="G44" s="158"/>
      <c r="H44" s="158"/>
      <c r="I44" s="158"/>
      <c r="J44" s="159"/>
    </row>
    <row r="45" spans="1:10" ht="12.75">
      <c r="A45" s="157"/>
      <c r="B45" s="158"/>
      <c r="C45" s="158"/>
      <c r="D45" s="158"/>
      <c r="E45" s="158"/>
      <c r="F45" s="158"/>
      <c r="G45" s="158"/>
      <c r="H45" s="158"/>
      <c r="I45" s="158"/>
      <c r="J45" s="159"/>
    </row>
    <row r="46" spans="1:10" ht="12.75">
      <c r="A46" s="178"/>
      <c r="B46" s="179"/>
      <c r="C46" s="179"/>
      <c r="D46" s="179"/>
      <c r="E46" s="179"/>
      <c r="F46" s="179"/>
      <c r="G46" s="179"/>
      <c r="H46" s="179"/>
      <c r="I46" s="179"/>
      <c r="J46" s="180"/>
    </row>
    <row r="47" spans="1:4" ht="12.75">
      <c r="A47" s="59"/>
      <c r="B47" s="59"/>
      <c r="C47" s="59"/>
      <c r="D47" s="59"/>
    </row>
    <row r="48" spans="1:4" ht="12.75">
      <c r="A48" s="59"/>
      <c r="B48" s="59"/>
      <c r="C48" s="59"/>
      <c r="D48" s="59"/>
    </row>
    <row r="49" spans="1:4" ht="12.75">
      <c r="A49" s="59"/>
      <c r="B49" s="59"/>
      <c r="C49" s="59"/>
      <c r="D49" s="59"/>
    </row>
    <row r="50" spans="3:4" ht="12.75">
      <c r="C50" s="59"/>
      <c r="D50" s="59"/>
    </row>
    <row r="51" spans="1:4" ht="12.75">
      <c r="A51" s="59"/>
      <c r="B51" s="59"/>
      <c r="C51" s="59"/>
      <c r="D51" s="59"/>
    </row>
    <row r="52" spans="1:4" ht="12.75">
      <c r="A52" s="59"/>
      <c r="B52" s="59"/>
      <c r="C52" s="59"/>
      <c r="D52" s="59"/>
    </row>
    <row r="53" spans="1:4" ht="12.75">
      <c r="A53" s="59"/>
      <c r="B53" s="59"/>
      <c r="C53" s="59"/>
      <c r="D53" s="59"/>
    </row>
    <row r="54" spans="3:4" ht="12.75">
      <c r="C54" s="59"/>
      <c r="D54" s="59"/>
    </row>
    <row r="55" spans="1:4" ht="12.75">
      <c r="A55" s="59"/>
      <c r="C55" s="59"/>
      <c r="D55" s="59"/>
    </row>
    <row r="56" spans="1:4" ht="12.75">
      <c r="A56" s="59"/>
      <c r="C56" s="59"/>
      <c r="D56" s="59"/>
    </row>
    <row r="57" spans="1:4" ht="12.75">
      <c r="A57" s="59"/>
      <c r="B57" s="59"/>
      <c r="C57" s="59"/>
      <c r="D57" s="59"/>
    </row>
    <row r="58" spans="1:4" ht="12.75">
      <c r="A58" s="59"/>
      <c r="B58" s="59"/>
      <c r="C58" s="59"/>
      <c r="D58" s="59"/>
    </row>
    <row r="59" spans="1:4" ht="12.75">
      <c r="A59" s="59"/>
      <c r="B59" s="59"/>
      <c r="C59" s="59"/>
      <c r="D59" s="59"/>
    </row>
    <row r="60" spans="1:4" ht="12.75">
      <c r="A60" s="59"/>
      <c r="B60" s="59"/>
      <c r="C60" s="59"/>
      <c r="D60" s="59"/>
    </row>
    <row r="61" spans="1:4" ht="12.75">
      <c r="A61" s="59"/>
      <c r="B61" s="59"/>
      <c r="C61" s="59"/>
      <c r="D61" s="59"/>
    </row>
    <row r="62" spans="3:4" ht="12.75">
      <c r="C62" s="59"/>
      <c r="D62" s="59"/>
    </row>
    <row r="63" spans="3:4" ht="12.75">
      <c r="C63" s="59"/>
      <c r="D63" s="59"/>
    </row>
    <row r="64" spans="3:4" ht="12.75">
      <c r="C64" s="59"/>
      <c r="D64" s="59"/>
    </row>
  </sheetData>
  <sheetProtection/>
  <mergeCells count="82">
    <mergeCell ref="B1:D1"/>
    <mergeCell ref="E1:J1"/>
    <mergeCell ref="B2:D2"/>
    <mergeCell ref="E2:J2"/>
    <mergeCell ref="B3:D3"/>
    <mergeCell ref="E3:J3"/>
    <mergeCell ref="B4:C4"/>
    <mergeCell ref="E4:J4"/>
    <mergeCell ref="B6:C6"/>
    <mergeCell ref="E6:F6"/>
    <mergeCell ref="G6:J6"/>
    <mergeCell ref="G9:J9"/>
    <mergeCell ref="A11:D11"/>
    <mergeCell ref="G11:J11"/>
    <mergeCell ref="A12:D12"/>
    <mergeCell ref="G12:J12"/>
    <mergeCell ref="A13:D13"/>
    <mergeCell ref="G13:J14"/>
    <mergeCell ref="A14:D14"/>
    <mergeCell ref="A15:D15"/>
    <mergeCell ref="E15:G15"/>
    <mergeCell ref="H15:J15"/>
    <mergeCell ref="A16:D16"/>
    <mergeCell ref="E16:H16"/>
    <mergeCell ref="I16:I18"/>
    <mergeCell ref="J16:J18"/>
    <mergeCell ref="AR16:AR18"/>
    <mergeCell ref="A17:A18"/>
    <mergeCell ref="B17:D18"/>
    <mergeCell ref="AM17:AQ17"/>
    <mergeCell ref="A19:A21"/>
    <mergeCell ref="B19:D19"/>
    <mergeCell ref="I19:I21"/>
    <mergeCell ref="AR19:AR21"/>
    <mergeCell ref="B20:D20"/>
    <mergeCell ref="B21:D21"/>
    <mergeCell ref="A22:A25"/>
    <mergeCell ref="B22:D22"/>
    <mergeCell ref="I22:I25"/>
    <mergeCell ref="AR22:AR25"/>
    <mergeCell ref="B23:D23"/>
    <mergeCell ref="B24:D24"/>
    <mergeCell ref="B25:D25"/>
    <mergeCell ref="B26:D26"/>
    <mergeCell ref="A27:A29"/>
    <mergeCell ref="B27:D27"/>
    <mergeCell ref="E27:E29"/>
    <mergeCell ref="F27:F29"/>
    <mergeCell ref="G27:G29"/>
    <mergeCell ref="AR30:AR32"/>
    <mergeCell ref="B31:D31"/>
    <mergeCell ref="H27:H29"/>
    <mergeCell ref="I27:I29"/>
    <mergeCell ref="J27:J29"/>
    <mergeCell ref="AM27:AM29"/>
    <mergeCell ref="AN27:AN29"/>
    <mergeCell ref="AO27:AO29"/>
    <mergeCell ref="B32:D32"/>
    <mergeCell ref="AR33:AR35"/>
    <mergeCell ref="B34:D34"/>
    <mergeCell ref="B35:D35"/>
    <mergeCell ref="AP27:AP29"/>
    <mergeCell ref="AQ27:AQ29"/>
    <mergeCell ref="AR27:AR29"/>
    <mergeCell ref="B28:D28"/>
    <mergeCell ref="B29:D29"/>
    <mergeCell ref="B30:D30"/>
    <mergeCell ref="I30:I32"/>
    <mergeCell ref="A33:A35"/>
    <mergeCell ref="B33:D33"/>
    <mergeCell ref="I33:I35"/>
    <mergeCell ref="A30:A32"/>
    <mergeCell ref="A37:D37"/>
    <mergeCell ref="A44:J44"/>
    <mergeCell ref="A45:J45"/>
    <mergeCell ref="A46:J46"/>
    <mergeCell ref="F37:J37"/>
    <mergeCell ref="A38:B38"/>
    <mergeCell ref="F38:J38"/>
    <mergeCell ref="F39:J39"/>
    <mergeCell ref="F40:J40"/>
    <mergeCell ref="B43:J43"/>
  </mergeCells>
  <hyperlinks>
    <hyperlink ref="L4" location="Liste!A1" display="Retour Liste"/>
  </hyperlinks>
  <printOptions/>
  <pageMargins left="0.3937007874015748" right="0.3937007874015748" top="0.3937007874015748" bottom="0.3937007874015748" header="0.3937007874015748" footer="0.3937007874015748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R64"/>
  <sheetViews>
    <sheetView zoomScale="125" zoomScaleNormal="125" zoomScalePageLayoutView="0" workbookViewId="0" topLeftCell="A1">
      <selection activeCell="G13" sqref="G13:J14"/>
    </sheetView>
  </sheetViews>
  <sheetFormatPr defaultColWidth="10.75390625" defaultRowHeight="12.75"/>
  <cols>
    <col min="1" max="1" width="15.375" style="4" customWidth="1"/>
    <col min="2" max="3" width="9.125" style="4" customWidth="1"/>
    <col min="4" max="4" width="20.875" style="4" customWidth="1"/>
    <col min="5" max="8" width="3.25390625" style="4" customWidth="1"/>
    <col min="9" max="9" width="4.375" style="4" customWidth="1"/>
    <col min="10" max="10" width="4.875" style="4" customWidth="1"/>
    <col min="11" max="16384" width="10.75390625" style="4" customWidth="1"/>
  </cols>
  <sheetData>
    <row r="1" spans="2:10" ht="14.25">
      <c r="B1" s="273" t="s">
        <v>22</v>
      </c>
      <c r="C1" s="274"/>
      <c r="D1" s="274"/>
      <c r="E1" s="274" t="s">
        <v>51</v>
      </c>
      <c r="F1" s="274"/>
      <c r="G1" s="274"/>
      <c r="H1" s="274"/>
      <c r="I1" s="274"/>
      <c r="J1" s="274"/>
    </row>
    <row r="2" spans="2:10" ht="14.25">
      <c r="B2" s="273" t="s">
        <v>23</v>
      </c>
      <c r="C2" s="274"/>
      <c r="D2" s="274"/>
      <c r="E2" s="275">
        <f>Liste!C2</f>
        <v>0</v>
      </c>
      <c r="F2" s="275"/>
      <c r="G2" s="275"/>
      <c r="H2" s="275"/>
      <c r="I2" s="275"/>
      <c r="J2" s="275"/>
    </row>
    <row r="3" spans="2:10" ht="12.75">
      <c r="B3" s="275" t="s">
        <v>24</v>
      </c>
      <c r="C3" s="274"/>
      <c r="D3" s="274"/>
      <c r="E3" s="274" t="s">
        <v>25</v>
      </c>
      <c r="F3" s="274"/>
      <c r="G3" s="274"/>
      <c r="H3" s="274"/>
      <c r="I3" s="274"/>
      <c r="J3" s="274"/>
    </row>
    <row r="4" spans="2:12" ht="15">
      <c r="B4" s="276" t="s">
        <v>29</v>
      </c>
      <c r="C4" s="277"/>
      <c r="D4" s="53">
        <f>Liste!C3</f>
        <v>0</v>
      </c>
      <c r="E4" s="275">
        <f>Liste!D5</f>
        <v>0</v>
      </c>
      <c r="F4" s="275"/>
      <c r="G4" s="275"/>
      <c r="H4" s="275"/>
      <c r="I4" s="275"/>
      <c r="J4" s="275"/>
      <c r="L4" s="65" t="s">
        <v>9</v>
      </c>
    </row>
    <row r="5" spans="2:10" ht="12.75">
      <c r="B5" s="54"/>
      <c r="E5" s="36"/>
      <c r="F5" s="36"/>
      <c r="G5" s="36"/>
      <c r="H5" s="36"/>
      <c r="I5" s="36"/>
      <c r="J5" s="36"/>
    </row>
    <row r="6" spans="1:10" ht="14.25">
      <c r="A6" s="55" t="s">
        <v>66</v>
      </c>
      <c r="B6" s="278">
        <f>Liste!B20</f>
        <v>0</v>
      </c>
      <c r="C6" s="278"/>
      <c r="D6" s="56">
        <f>Liste!C20</f>
        <v>0</v>
      </c>
      <c r="E6" s="276" t="s">
        <v>13</v>
      </c>
      <c r="F6" s="277"/>
      <c r="G6" s="279"/>
      <c r="H6" s="279"/>
      <c r="I6" s="279"/>
      <c r="J6" s="279"/>
    </row>
    <row r="8" ht="12.75">
      <c r="A8" s="57" t="s">
        <v>10</v>
      </c>
    </row>
    <row r="9" spans="1:10" ht="12.75">
      <c r="A9" s="58" t="s">
        <v>32</v>
      </c>
      <c r="G9" s="280" t="s">
        <v>57</v>
      </c>
      <c r="H9" s="213"/>
      <c r="I9" s="213"/>
      <c r="J9" s="214"/>
    </row>
    <row r="10" spans="1:10" ht="12.75">
      <c r="A10" s="59" t="s">
        <v>33</v>
      </c>
      <c r="G10" s="34" t="s">
        <v>62</v>
      </c>
      <c r="H10" s="35"/>
      <c r="I10" s="32">
        <f>SUM(J19:J35)</f>
        <v>200</v>
      </c>
      <c r="J10" s="33" t="s">
        <v>61</v>
      </c>
    </row>
    <row r="11" spans="1:10" ht="15">
      <c r="A11" s="281" t="s">
        <v>34</v>
      </c>
      <c r="B11" s="282"/>
      <c r="C11" s="282"/>
      <c r="D11" s="282"/>
      <c r="G11" s="283">
        <f>SUM(I19:I35)-C38*10</f>
        <v>0</v>
      </c>
      <c r="H11" s="224"/>
      <c r="I11" s="224"/>
      <c r="J11" s="225"/>
    </row>
    <row r="12" spans="1:10" ht="15">
      <c r="A12" s="281" t="s">
        <v>35</v>
      </c>
      <c r="B12" s="282"/>
      <c r="C12" s="282"/>
      <c r="D12" s="282"/>
      <c r="G12" s="284" t="s">
        <v>3</v>
      </c>
      <c r="H12" s="195"/>
      <c r="I12" s="195"/>
      <c r="J12" s="285"/>
    </row>
    <row r="13" spans="1:10" ht="12.75" customHeight="1">
      <c r="A13" s="281" t="s">
        <v>36</v>
      </c>
      <c r="B13" s="282"/>
      <c r="C13" s="282"/>
      <c r="D13" s="282"/>
      <c r="G13" s="286">
        <f>CEILING(G11/10,0.5)</f>
        <v>0</v>
      </c>
      <c r="H13" s="224"/>
      <c r="I13" s="224"/>
      <c r="J13" s="225"/>
    </row>
    <row r="14" spans="1:10" ht="13.5" thickBot="1">
      <c r="A14" s="281" t="s">
        <v>15</v>
      </c>
      <c r="B14" s="282"/>
      <c r="C14" s="282"/>
      <c r="D14" s="282"/>
      <c r="G14" s="287"/>
      <c r="H14" s="238"/>
      <c r="I14" s="238"/>
      <c r="J14" s="239"/>
    </row>
    <row r="15" spans="1:10" ht="21.75" customHeight="1" thickBot="1">
      <c r="A15" s="288" t="s">
        <v>16</v>
      </c>
      <c r="B15" s="289"/>
      <c r="C15" s="289"/>
      <c r="D15" s="289"/>
      <c r="E15" s="290" t="s">
        <v>14</v>
      </c>
      <c r="F15" s="290"/>
      <c r="G15" s="290"/>
      <c r="H15" s="291"/>
      <c r="I15" s="291"/>
      <c r="J15" s="291"/>
    </row>
    <row r="16" spans="1:44" ht="21.75" customHeight="1">
      <c r="A16" s="288" t="s">
        <v>0</v>
      </c>
      <c r="B16" s="289"/>
      <c r="C16" s="289"/>
      <c r="D16" s="289"/>
      <c r="E16" s="292" t="s">
        <v>52</v>
      </c>
      <c r="F16" s="293"/>
      <c r="G16" s="293"/>
      <c r="H16" s="293"/>
      <c r="I16" s="151" t="s">
        <v>65</v>
      </c>
      <c r="J16" s="231" t="s">
        <v>53</v>
      </c>
      <c r="AR16" s="151" t="s">
        <v>65</v>
      </c>
    </row>
    <row r="17" spans="1:44" ht="16.5" thickBot="1">
      <c r="A17" s="294" t="s">
        <v>63</v>
      </c>
      <c r="B17" s="296" t="s">
        <v>64</v>
      </c>
      <c r="C17" s="297"/>
      <c r="D17" s="298"/>
      <c r="E17" s="2" t="s">
        <v>17</v>
      </c>
      <c r="F17" s="2" t="s">
        <v>18</v>
      </c>
      <c r="G17" s="2" t="s">
        <v>19</v>
      </c>
      <c r="H17" s="3" t="s">
        <v>20</v>
      </c>
      <c r="I17" s="152"/>
      <c r="J17" s="232"/>
      <c r="AM17" s="253" t="s">
        <v>58</v>
      </c>
      <c r="AN17" s="135"/>
      <c r="AO17" s="135"/>
      <c r="AP17" s="135"/>
      <c r="AQ17" s="133"/>
      <c r="AR17" s="152"/>
    </row>
    <row r="18" spans="1:44" ht="15.75" thickBot="1">
      <c r="A18" s="295"/>
      <c r="B18" s="299"/>
      <c r="C18" s="299"/>
      <c r="D18" s="300"/>
      <c r="E18" s="6">
        <v>0</v>
      </c>
      <c r="F18" s="1">
        <v>0.33</v>
      </c>
      <c r="G18" s="1">
        <v>0.66</v>
      </c>
      <c r="H18" s="1">
        <v>1</v>
      </c>
      <c r="I18" s="153"/>
      <c r="J18" s="233"/>
      <c r="AM18" s="14">
        <v>0</v>
      </c>
      <c r="AN18" s="14">
        <v>0.33</v>
      </c>
      <c r="AO18" s="14">
        <v>0.66</v>
      </c>
      <c r="AP18" s="15">
        <v>1</v>
      </c>
      <c r="AQ18" s="16" t="s">
        <v>59</v>
      </c>
      <c r="AR18" s="153"/>
    </row>
    <row r="19" spans="1:44" ht="18.75" customHeight="1">
      <c r="A19" s="191" t="s">
        <v>46</v>
      </c>
      <c r="B19" s="243" t="s">
        <v>11</v>
      </c>
      <c r="C19" s="243"/>
      <c r="D19" s="244"/>
      <c r="E19" s="68"/>
      <c r="F19" s="69"/>
      <c r="G19" s="69"/>
      <c r="H19" s="70"/>
      <c r="I19" s="257">
        <f>AR19</f>
        <v>0</v>
      </c>
      <c r="J19" s="9">
        <v>10</v>
      </c>
      <c r="AM19" s="20">
        <f>IF(E19=AQ19,0*J19,"")</f>
      </c>
      <c r="AN19" s="21">
        <f>IF(F19=AQ19,0.33*J19,"")</f>
      </c>
      <c r="AO19" s="21">
        <f>IF(G19=AQ19,0.66*J19,"")</f>
      </c>
      <c r="AP19" s="21">
        <f>IF(H19=AQ19,1*J19,"")</f>
      </c>
      <c r="AQ19" s="22" t="s">
        <v>60</v>
      </c>
      <c r="AR19" s="254">
        <f>SUM(AM19:AQ21)</f>
        <v>0</v>
      </c>
    </row>
    <row r="20" spans="1:44" ht="18.75" customHeight="1">
      <c r="A20" s="188"/>
      <c r="B20" s="182" t="s">
        <v>49</v>
      </c>
      <c r="C20" s="182"/>
      <c r="D20" s="183"/>
      <c r="E20" s="71"/>
      <c r="F20" s="72"/>
      <c r="G20" s="72"/>
      <c r="H20" s="73"/>
      <c r="I20" s="258"/>
      <c r="J20" s="8">
        <v>10</v>
      </c>
      <c r="AM20" s="23">
        <f aca="true" t="shared" si="0" ref="AM20:AM35">IF(E20=AQ20,0*J20,"")</f>
      </c>
      <c r="AN20" s="19">
        <f aca="true" t="shared" si="1" ref="AN20:AN35">IF(F20=AQ20,0.33*J20,"")</f>
      </c>
      <c r="AO20" s="19">
        <f aca="true" t="shared" si="2" ref="AO20:AO35">IF(G20=AQ20,0.66*J20,"")</f>
      </c>
      <c r="AP20" s="19">
        <f aca="true" t="shared" si="3" ref="AP20:AP35">IF(H20=AQ20,1*J20,"")</f>
      </c>
      <c r="AQ20" s="24" t="s">
        <v>60</v>
      </c>
      <c r="AR20" s="249"/>
    </row>
    <row r="21" spans="1:44" ht="18.75" customHeight="1" thickBot="1">
      <c r="A21" s="189"/>
      <c r="B21" s="185" t="s">
        <v>50</v>
      </c>
      <c r="C21" s="185"/>
      <c r="D21" s="186"/>
      <c r="E21" s="74"/>
      <c r="F21" s="75"/>
      <c r="G21" s="75"/>
      <c r="H21" s="76"/>
      <c r="I21" s="259"/>
      <c r="J21" s="10">
        <v>20</v>
      </c>
      <c r="K21" s="5"/>
      <c r="AM21" s="25">
        <f t="shared" si="0"/>
      </c>
      <c r="AN21" s="26">
        <f t="shared" si="1"/>
      </c>
      <c r="AO21" s="26">
        <f t="shared" si="2"/>
      </c>
      <c r="AP21" s="26">
        <f t="shared" si="3"/>
      </c>
      <c r="AQ21" s="27" t="s">
        <v>60</v>
      </c>
      <c r="AR21" s="250"/>
    </row>
    <row r="22" spans="1:44" ht="18.75" customHeight="1">
      <c r="A22" s="191" t="s">
        <v>47</v>
      </c>
      <c r="B22" s="229" t="s">
        <v>4</v>
      </c>
      <c r="C22" s="229"/>
      <c r="D22" s="230"/>
      <c r="E22" s="77"/>
      <c r="F22" s="78"/>
      <c r="G22" s="78"/>
      <c r="H22" s="79"/>
      <c r="I22" s="257">
        <f>AR22</f>
        <v>0</v>
      </c>
      <c r="J22" s="11">
        <v>5</v>
      </c>
      <c r="AM22" s="20">
        <f t="shared" si="0"/>
      </c>
      <c r="AN22" s="21">
        <f t="shared" si="1"/>
      </c>
      <c r="AO22" s="21">
        <f t="shared" si="2"/>
      </c>
      <c r="AP22" s="21">
        <f t="shared" si="3"/>
      </c>
      <c r="AQ22" s="22" t="s">
        <v>60</v>
      </c>
      <c r="AR22" s="254">
        <f>SUM(AM22:AP25)</f>
        <v>0</v>
      </c>
    </row>
    <row r="23" spans="1:44" ht="18.75" customHeight="1">
      <c r="A23" s="188"/>
      <c r="B23" s="182" t="s">
        <v>5</v>
      </c>
      <c r="C23" s="182"/>
      <c r="D23" s="183"/>
      <c r="E23" s="71"/>
      <c r="F23" s="80"/>
      <c r="G23" s="80"/>
      <c r="H23" s="81"/>
      <c r="I23" s="258"/>
      <c r="J23" s="7">
        <v>5</v>
      </c>
      <c r="AM23" s="23">
        <f t="shared" si="0"/>
      </c>
      <c r="AN23" s="19">
        <f t="shared" si="1"/>
      </c>
      <c r="AO23" s="19">
        <f t="shared" si="2"/>
      </c>
      <c r="AP23" s="19">
        <f t="shared" si="3"/>
      </c>
      <c r="AQ23" s="24" t="s">
        <v>60</v>
      </c>
      <c r="AR23" s="249"/>
    </row>
    <row r="24" spans="1:44" ht="18.75" customHeight="1">
      <c r="A24" s="188"/>
      <c r="B24" s="182" t="s">
        <v>6</v>
      </c>
      <c r="C24" s="182"/>
      <c r="D24" s="183"/>
      <c r="E24" s="71"/>
      <c r="F24" s="72"/>
      <c r="G24" s="72"/>
      <c r="H24" s="73"/>
      <c r="I24" s="258"/>
      <c r="J24" s="7">
        <v>15</v>
      </c>
      <c r="AM24" s="23">
        <f t="shared" si="0"/>
      </c>
      <c r="AN24" s="19">
        <f t="shared" si="1"/>
      </c>
      <c r="AO24" s="19">
        <f t="shared" si="2"/>
      </c>
      <c r="AP24" s="19">
        <f t="shared" si="3"/>
      </c>
      <c r="AQ24" s="24" t="s">
        <v>60</v>
      </c>
      <c r="AR24" s="249"/>
    </row>
    <row r="25" spans="1:44" ht="18.75" customHeight="1" thickBot="1">
      <c r="A25" s="189"/>
      <c r="B25" s="185" t="s">
        <v>7</v>
      </c>
      <c r="C25" s="185"/>
      <c r="D25" s="186"/>
      <c r="E25" s="74"/>
      <c r="F25" s="75"/>
      <c r="G25" s="75"/>
      <c r="H25" s="76"/>
      <c r="I25" s="259"/>
      <c r="J25" s="10">
        <v>15</v>
      </c>
      <c r="AM25" s="25">
        <f t="shared" si="0"/>
      </c>
      <c r="AN25" s="26">
        <f t="shared" si="1"/>
      </c>
      <c r="AO25" s="26">
        <f t="shared" si="2"/>
      </c>
      <c r="AP25" s="26">
        <f t="shared" si="3"/>
      </c>
      <c r="AQ25" s="27" t="s">
        <v>60</v>
      </c>
      <c r="AR25" s="250"/>
    </row>
    <row r="26" spans="1:44" ht="18.75" customHeight="1" thickBot="1">
      <c r="A26" s="13" t="s">
        <v>48</v>
      </c>
      <c r="B26" s="241" t="s">
        <v>8</v>
      </c>
      <c r="C26" s="241"/>
      <c r="D26" s="242"/>
      <c r="E26" s="82"/>
      <c r="F26" s="83"/>
      <c r="G26" s="83"/>
      <c r="H26" s="84"/>
      <c r="I26" s="52">
        <f>AR26</f>
        <v>0</v>
      </c>
      <c r="J26" s="12">
        <v>50</v>
      </c>
      <c r="AM26" s="28">
        <f t="shared" si="0"/>
      </c>
      <c r="AN26" s="29">
        <f t="shared" si="1"/>
      </c>
      <c r="AO26" s="29">
        <f t="shared" si="2"/>
      </c>
      <c r="AP26" s="29">
        <f t="shared" si="3"/>
      </c>
      <c r="AQ26" s="30" t="s">
        <v>60</v>
      </c>
      <c r="AR26" s="31">
        <f>SUM(AM26:AP26)</f>
        <v>0</v>
      </c>
    </row>
    <row r="27" spans="1:44" ht="18.75" customHeight="1">
      <c r="A27" s="191" t="s">
        <v>31</v>
      </c>
      <c r="B27" s="243" t="s">
        <v>6</v>
      </c>
      <c r="C27" s="243"/>
      <c r="D27" s="244"/>
      <c r="E27" s="165"/>
      <c r="F27" s="168"/>
      <c r="G27" s="168"/>
      <c r="H27" s="245"/>
      <c r="I27" s="257">
        <f>AR27</f>
        <v>0</v>
      </c>
      <c r="J27" s="248">
        <v>10</v>
      </c>
      <c r="AM27" s="264">
        <f t="shared" si="0"/>
      </c>
      <c r="AN27" s="148">
        <f t="shared" si="1"/>
      </c>
      <c r="AO27" s="148">
        <f t="shared" si="2"/>
      </c>
      <c r="AP27" s="148">
        <f t="shared" si="3"/>
      </c>
      <c r="AQ27" s="267" t="s">
        <v>60</v>
      </c>
      <c r="AR27" s="254">
        <f>SUM(AM27:AP29)</f>
        <v>0</v>
      </c>
    </row>
    <row r="28" spans="1:44" ht="18.75" customHeight="1">
      <c r="A28" s="227"/>
      <c r="B28" s="251" t="s">
        <v>37</v>
      </c>
      <c r="C28" s="251"/>
      <c r="D28" s="252"/>
      <c r="E28" s="166"/>
      <c r="F28" s="169"/>
      <c r="G28" s="169"/>
      <c r="H28" s="246"/>
      <c r="I28" s="258"/>
      <c r="J28" s="249"/>
      <c r="AM28" s="265"/>
      <c r="AN28" s="149"/>
      <c r="AO28" s="149"/>
      <c r="AP28" s="149"/>
      <c r="AQ28" s="268"/>
      <c r="AR28" s="249"/>
    </row>
    <row r="29" spans="1:44" ht="18.75" customHeight="1" thickBot="1">
      <c r="A29" s="189"/>
      <c r="B29" s="162" t="s">
        <v>12</v>
      </c>
      <c r="C29" s="163"/>
      <c r="D29" s="164"/>
      <c r="E29" s="167"/>
      <c r="F29" s="170"/>
      <c r="G29" s="170"/>
      <c r="H29" s="247"/>
      <c r="I29" s="259"/>
      <c r="J29" s="250"/>
      <c r="AM29" s="266"/>
      <c r="AN29" s="150"/>
      <c r="AO29" s="150"/>
      <c r="AP29" s="150"/>
      <c r="AQ29" s="269"/>
      <c r="AR29" s="250"/>
    </row>
    <row r="30" spans="1:44" ht="18.75" customHeight="1">
      <c r="A30" s="190" t="s">
        <v>54</v>
      </c>
      <c r="B30" s="160" t="s">
        <v>38</v>
      </c>
      <c r="C30" s="160"/>
      <c r="D30" s="161"/>
      <c r="E30" s="68"/>
      <c r="F30" s="69"/>
      <c r="G30" s="69"/>
      <c r="H30" s="70"/>
      <c r="I30" s="257">
        <f>AR30</f>
        <v>0</v>
      </c>
      <c r="J30" s="11">
        <v>6</v>
      </c>
      <c r="L30" s="17"/>
      <c r="M30" s="17"/>
      <c r="N30" s="17"/>
      <c r="O30" s="17"/>
      <c r="P30" s="17"/>
      <c r="AM30" s="20">
        <f t="shared" si="0"/>
      </c>
      <c r="AN30" s="21">
        <f t="shared" si="1"/>
      </c>
      <c r="AO30" s="21">
        <f t="shared" si="2"/>
      </c>
      <c r="AP30" s="21">
        <f t="shared" si="3"/>
      </c>
      <c r="AQ30" s="22" t="s">
        <v>60</v>
      </c>
      <c r="AR30" s="254">
        <f>SUM(AM30:AP32)</f>
        <v>0</v>
      </c>
    </row>
    <row r="31" spans="1:44" ht="18.75" customHeight="1">
      <c r="A31" s="188"/>
      <c r="B31" s="171" t="s">
        <v>39</v>
      </c>
      <c r="C31" s="171"/>
      <c r="D31" s="172"/>
      <c r="E31" s="85"/>
      <c r="F31" s="80"/>
      <c r="G31" s="80"/>
      <c r="H31" s="81"/>
      <c r="I31" s="258"/>
      <c r="J31" s="7">
        <v>14</v>
      </c>
      <c r="L31" s="17"/>
      <c r="M31" s="17"/>
      <c r="N31" s="17"/>
      <c r="O31" s="17"/>
      <c r="P31" s="17"/>
      <c r="AM31" s="23">
        <f t="shared" si="0"/>
      </c>
      <c r="AN31" s="19">
        <f t="shared" si="1"/>
      </c>
      <c r="AO31" s="19">
        <f t="shared" si="2"/>
      </c>
      <c r="AP31" s="19">
        <f t="shared" si="3"/>
      </c>
      <c r="AQ31" s="24" t="s">
        <v>60</v>
      </c>
      <c r="AR31" s="249"/>
    </row>
    <row r="32" spans="1:44" ht="18.75" customHeight="1" thickBot="1">
      <c r="A32" s="189"/>
      <c r="B32" s="173" t="s">
        <v>21</v>
      </c>
      <c r="C32" s="173"/>
      <c r="D32" s="174"/>
      <c r="E32" s="74"/>
      <c r="F32" s="75"/>
      <c r="G32" s="75"/>
      <c r="H32" s="76"/>
      <c r="I32" s="259"/>
      <c r="J32" s="10">
        <v>10</v>
      </c>
      <c r="L32" s="18"/>
      <c r="M32" s="18"/>
      <c r="N32" s="18"/>
      <c r="O32" s="18"/>
      <c r="P32" s="18"/>
      <c r="AM32" s="25">
        <f t="shared" si="0"/>
      </c>
      <c r="AN32" s="26">
        <f t="shared" si="1"/>
      </c>
      <c r="AO32" s="26">
        <f t="shared" si="2"/>
      </c>
      <c r="AP32" s="26">
        <f t="shared" si="3"/>
      </c>
      <c r="AQ32" s="27" t="s">
        <v>60</v>
      </c>
      <c r="AR32" s="250"/>
    </row>
    <row r="33" spans="1:44" ht="18.75" customHeight="1">
      <c r="A33" s="191" t="s">
        <v>55</v>
      </c>
      <c r="B33" s="192" t="s">
        <v>38</v>
      </c>
      <c r="C33" s="192"/>
      <c r="D33" s="193"/>
      <c r="E33" s="68"/>
      <c r="F33" s="78"/>
      <c r="G33" s="78"/>
      <c r="H33" s="79"/>
      <c r="I33" s="257">
        <f>AR33</f>
        <v>0</v>
      </c>
      <c r="J33" s="11">
        <v>5</v>
      </c>
      <c r="AM33" s="20">
        <f t="shared" si="0"/>
      </c>
      <c r="AN33" s="21">
        <f t="shared" si="1"/>
      </c>
      <c r="AO33" s="21">
        <f t="shared" si="2"/>
      </c>
      <c r="AP33" s="21">
        <f t="shared" si="3"/>
      </c>
      <c r="AQ33" s="22" t="s">
        <v>60</v>
      </c>
      <c r="AR33" s="254">
        <f>SUM(AM33:AP35)</f>
        <v>0</v>
      </c>
    </row>
    <row r="34" spans="1:44" ht="18.75" customHeight="1">
      <c r="A34" s="188"/>
      <c r="B34" s="171" t="s">
        <v>56</v>
      </c>
      <c r="C34" s="171"/>
      <c r="D34" s="172"/>
      <c r="E34" s="71"/>
      <c r="F34" s="72"/>
      <c r="G34" s="72"/>
      <c r="H34" s="73"/>
      <c r="I34" s="258"/>
      <c r="J34" s="7">
        <v>20</v>
      </c>
      <c r="AM34" s="23">
        <f t="shared" si="0"/>
      </c>
      <c r="AN34" s="19">
        <f t="shared" si="1"/>
      </c>
      <c r="AO34" s="19">
        <f t="shared" si="2"/>
      </c>
      <c r="AP34" s="19">
        <f t="shared" si="3"/>
      </c>
      <c r="AQ34" s="24" t="s">
        <v>60</v>
      </c>
      <c r="AR34" s="249"/>
    </row>
    <row r="35" spans="1:44" ht="18.75" customHeight="1" thickBot="1">
      <c r="A35" s="189"/>
      <c r="B35" s="173" t="s">
        <v>21</v>
      </c>
      <c r="C35" s="173"/>
      <c r="D35" s="174"/>
      <c r="E35" s="74"/>
      <c r="F35" s="75"/>
      <c r="G35" s="75"/>
      <c r="H35" s="76"/>
      <c r="I35" s="259"/>
      <c r="J35" s="10">
        <v>5</v>
      </c>
      <c r="AM35" s="25">
        <f t="shared" si="0"/>
      </c>
      <c r="AN35" s="26">
        <f t="shared" si="1"/>
      </c>
      <c r="AO35" s="26">
        <f t="shared" si="2"/>
      </c>
      <c r="AP35" s="26">
        <f t="shared" si="3"/>
      </c>
      <c r="AQ35" s="27" t="s">
        <v>60</v>
      </c>
      <c r="AR35" s="250"/>
    </row>
    <row r="36" spans="2:4" ht="10.5" customHeight="1">
      <c r="B36" s="59"/>
      <c r="C36" s="59"/>
      <c r="D36" s="59"/>
    </row>
    <row r="37" spans="1:10" ht="12.75" customHeight="1">
      <c r="A37" s="301" t="s">
        <v>41</v>
      </c>
      <c r="B37" s="302"/>
      <c r="C37" s="302"/>
      <c r="D37" s="302"/>
      <c r="E37" s="66" t="s">
        <v>20</v>
      </c>
      <c r="F37" s="270" t="s">
        <v>42</v>
      </c>
      <c r="G37" s="271"/>
      <c r="H37" s="271"/>
      <c r="I37" s="271"/>
      <c r="J37" s="271"/>
    </row>
    <row r="38" spans="1:10" ht="12.75" customHeight="1">
      <c r="A38" s="272" t="s">
        <v>45</v>
      </c>
      <c r="B38" s="272"/>
      <c r="C38" s="86"/>
      <c r="D38" s="67"/>
      <c r="E38" s="66" t="s">
        <v>19</v>
      </c>
      <c r="F38" s="270" t="s">
        <v>43</v>
      </c>
      <c r="G38" s="271"/>
      <c r="H38" s="271"/>
      <c r="I38" s="271"/>
      <c r="J38" s="271"/>
    </row>
    <row r="39" spans="2:10" ht="12.75" customHeight="1">
      <c r="B39" s="59"/>
      <c r="C39" s="59"/>
      <c r="D39" s="59"/>
      <c r="E39" s="66" t="s">
        <v>18</v>
      </c>
      <c r="F39" s="270" t="s">
        <v>44</v>
      </c>
      <c r="G39" s="271"/>
      <c r="H39" s="271"/>
      <c r="I39" s="271"/>
      <c r="J39" s="271"/>
    </row>
    <row r="40" spans="2:10" ht="12.75" customHeight="1">
      <c r="B40" s="59"/>
      <c r="C40" s="59"/>
      <c r="D40" s="59"/>
      <c r="E40" s="66" t="s">
        <v>17</v>
      </c>
      <c r="F40" s="270" t="s">
        <v>40</v>
      </c>
      <c r="G40" s="271"/>
      <c r="H40" s="271"/>
      <c r="I40" s="271"/>
      <c r="J40" s="271"/>
    </row>
    <row r="41" spans="2:4" ht="6.75" customHeight="1">
      <c r="B41" s="59"/>
      <c r="C41" s="59"/>
      <c r="D41" s="59"/>
    </row>
    <row r="42" spans="1:10" ht="12.75">
      <c r="A42" s="60" t="s">
        <v>2</v>
      </c>
      <c r="B42" s="61">
        <f>Liste!D6</f>
        <v>0</v>
      </c>
      <c r="C42" s="62"/>
      <c r="D42" s="62"/>
      <c r="E42" s="63"/>
      <c r="F42" s="63"/>
      <c r="G42" s="63"/>
      <c r="H42" s="63"/>
      <c r="I42" s="63"/>
      <c r="J42" s="64"/>
    </row>
    <row r="43" spans="1:10" ht="12.75">
      <c r="A43" s="87" t="s">
        <v>1</v>
      </c>
      <c r="B43" s="154"/>
      <c r="C43" s="155"/>
      <c r="D43" s="155"/>
      <c r="E43" s="155"/>
      <c r="F43" s="155"/>
      <c r="G43" s="155"/>
      <c r="H43" s="155"/>
      <c r="I43" s="155"/>
      <c r="J43" s="156"/>
    </row>
    <row r="44" spans="1:10" ht="12.75">
      <c r="A44" s="157"/>
      <c r="B44" s="158"/>
      <c r="C44" s="158"/>
      <c r="D44" s="158"/>
      <c r="E44" s="158"/>
      <c r="F44" s="158"/>
      <c r="G44" s="158"/>
      <c r="H44" s="158"/>
      <c r="I44" s="158"/>
      <c r="J44" s="159"/>
    </row>
    <row r="45" spans="1:10" ht="12.75">
      <c r="A45" s="157"/>
      <c r="B45" s="158"/>
      <c r="C45" s="158"/>
      <c r="D45" s="158"/>
      <c r="E45" s="158"/>
      <c r="F45" s="158"/>
      <c r="G45" s="158"/>
      <c r="H45" s="158"/>
      <c r="I45" s="158"/>
      <c r="J45" s="159"/>
    </row>
    <row r="46" spans="1:10" ht="12.75">
      <c r="A46" s="178"/>
      <c r="B46" s="179"/>
      <c r="C46" s="179"/>
      <c r="D46" s="179"/>
      <c r="E46" s="179"/>
      <c r="F46" s="179"/>
      <c r="G46" s="179"/>
      <c r="H46" s="179"/>
      <c r="I46" s="179"/>
      <c r="J46" s="180"/>
    </row>
    <row r="47" spans="1:4" ht="12.75">
      <c r="A47" s="59"/>
      <c r="B47" s="59"/>
      <c r="C47" s="59"/>
      <c r="D47" s="59"/>
    </row>
    <row r="48" spans="1:4" ht="12.75">
      <c r="A48" s="59"/>
      <c r="B48" s="59"/>
      <c r="C48" s="59"/>
      <c r="D48" s="59"/>
    </row>
    <row r="49" spans="1:4" ht="12.75">
      <c r="A49" s="59"/>
      <c r="B49" s="59"/>
      <c r="C49" s="59"/>
      <c r="D49" s="59"/>
    </row>
    <row r="50" spans="3:4" ht="12.75">
      <c r="C50" s="59"/>
      <c r="D50" s="59"/>
    </row>
    <row r="51" spans="1:4" ht="12.75">
      <c r="A51" s="59"/>
      <c r="B51" s="59"/>
      <c r="C51" s="59"/>
      <c r="D51" s="59"/>
    </row>
    <row r="52" spans="1:4" ht="12.75">
      <c r="A52" s="59"/>
      <c r="B52" s="59"/>
      <c r="C52" s="59"/>
      <c r="D52" s="59"/>
    </row>
    <row r="53" spans="1:4" ht="12.75">
      <c r="A53" s="59"/>
      <c r="B53" s="59"/>
      <c r="C53" s="59"/>
      <c r="D53" s="59"/>
    </row>
    <row r="54" spans="3:4" ht="12.75">
      <c r="C54" s="59"/>
      <c r="D54" s="59"/>
    </row>
    <row r="55" spans="1:4" ht="12.75">
      <c r="A55" s="59"/>
      <c r="C55" s="59"/>
      <c r="D55" s="59"/>
    </row>
    <row r="56" spans="1:4" ht="12.75">
      <c r="A56" s="59"/>
      <c r="C56" s="59"/>
      <c r="D56" s="59"/>
    </row>
    <row r="57" spans="1:4" ht="12.75">
      <c r="A57" s="59"/>
      <c r="B57" s="59"/>
      <c r="C57" s="59"/>
      <c r="D57" s="59"/>
    </row>
    <row r="58" spans="1:4" ht="12.75">
      <c r="A58" s="59"/>
      <c r="B58" s="59"/>
      <c r="C58" s="59"/>
      <c r="D58" s="59"/>
    </row>
    <row r="59" spans="1:4" ht="12.75">
      <c r="A59" s="59"/>
      <c r="B59" s="59"/>
      <c r="C59" s="59"/>
      <c r="D59" s="59"/>
    </row>
    <row r="60" spans="1:4" ht="12.75">
      <c r="A60" s="59"/>
      <c r="B60" s="59"/>
      <c r="C60" s="59"/>
      <c r="D60" s="59"/>
    </row>
    <row r="61" spans="1:4" ht="12.75">
      <c r="A61" s="59"/>
      <c r="B61" s="59"/>
      <c r="C61" s="59"/>
      <c r="D61" s="59"/>
    </row>
    <row r="62" spans="3:4" ht="12.75">
      <c r="C62" s="59"/>
      <c r="D62" s="59"/>
    </row>
    <row r="63" spans="3:4" ht="12.75">
      <c r="C63" s="59"/>
      <c r="D63" s="59"/>
    </row>
    <row r="64" spans="3:4" ht="12.75">
      <c r="C64" s="59"/>
      <c r="D64" s="59"/>
    </row>
  </sheetData>
  <sheetProtection/>
  <mergeCells count="82">
    <mergeCell ref="B1:D1"/>
    <mergeCell ref="E1:J1"/>
    <mergeCell ref="B2:D2"/>
    <mergeCell ref="E2:J2"/>
    <mergeCell ref="B3:D3"/>
    <mergeCell ref="E3:J3"/>
    <mergeCell ref="B4:C4"/>
    <mergeCell ref="E4:J4"/>
    <mergeCell ref="B6:C6"/>
    <mergeCell ref="E6:F6"/>
    <mergeCell ref="G6:J6"/>
    <mergeCell ref="G9:J9"/>
    <mergeCell ref="A11:D11"/>
    <mergeCell ref="G11:J11"/>
    <mergeCell ref="A12:D12"/>
    <mergeCell ref="G12:J12"/>
    <mergeCell ref="A13:D13"/>
    <mergeCell ref="G13:J14"/>
    <mergeCell ref="A14:D14"/>
    <mergeCell ref="A15:D15"/>
    <mergeCell ref="E15:G15"/>
    <mergeCell ref="H15:J15"/>
    <mergeCell ref="A16:D16"/>
    <mergeCell ref="E16:H16"/>
    <mergeCell ref="I16:I18"/>
    <mergeCell ref="J16:J18"/>
    <mergeCell ref="AR16:AR18"/>
    <mergeCell ref="A17:A18"/>
    <mergeCell ref="B17:D18"/>
    <mergeCell ref="AM17:AQ17"/>
    <mergeCell ref="A19:A21"/>
    <mergeCell ref="B19:D19"/>
    <mergeCell ref="I19:I21"/>
    <mergeCell ref="AR19:AR21"/>
    <mergeCell ref="B20:D20"/>
    <mergeCell ref="B21:D21"/>
    <mergeCell ref="A22:A25"/>
    <mergeCell ref="B22:D22"/>
    <mergeCell ref="I22:I25"/>
    <mergeCell ref="AR22:AR25"/>
    <mergeCell ref="B23:D23"/>
    <mergeCell ref="B24:D24"/>
    <mergeCell ref="B25:D25"/>
    <mergeCell ref="B26:D26"/>
    <mergeCell ref="A27:A29"/>
    <mergeCell ref="B27:D27"/>
    <mergeCell ref="E27:E29"/>
    <mergeCell ref="F27:F29"/>
    <mergeCell ref="G27:G29"/>
    <mergeCell ref="AR30:AR32"/>
    <mergeCell ref="B31:D31"/>
    <mergeCell ref="H27:H29"/>
    <mergeCell ref="I27:I29"/>
    <mergeCell ref="J27:J29"/>
    <mergeCell ref="AM27:AM29"/>
    <mergeCell ref="AN27:AN29"/>
    <mergeCell ref="AO27:AO29"/>
    <mergeCell ref="B32:D32"/>
    <mergeCell ref="AR33:AR35"/>
    <mergeCell ref="B34:D34"/>
    <mergeCell ref="B35:D35"/>
    <mergeCell ref="AP27:AP29"/>
    <mergeCell ref="AQ27:AQ29"/>
    <mergeCell ref="AR27:AR29"/>
    <mergeCell ref="B28:D28"/>
    <mergeCell ref="B29:D29"/>
    <mergeCell ref="B30:D30"/>
    <mergeCell ref="I30:I32"/>
    <mergeCell ref="A33:A35"/>
    <mergeCell ref="B33:D33"/>
    <mergeCell ref="I33:I35"/>
    <mergeCell ref="A30:A32"/>
    <mergeCell ref="A37:D37"/>
    <mergeCell ref="A44:J44"/>
    <mergeCell ref="A45:J45"/>
    <mergeCell ref="A46:J46"/>
    <mergeCell ref="F37:J37"/>
    <mergeCell ref="A38:B38"/>
    <mergeCell ref="F38:J38"/>
    <mergeCell ref="F39:J39"/>
    <mergeCell ref="F40:J40"/>
    <mergeCell ref="B43:J43"/>
  </mergeCells>
  <hyperlinks>
    <hyperlink ref="L4" location="Liste!A1" display="Retour Liste"/>
  </hyperlinks>
  <printOptions/>
  <pageMargins left="0.3937007874015748" right="0.3937007874015748" top="0.3937007874015748" bottom="0.3937007874015748" header="0.3937007874015748" footer="0.3937007874015748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R64"/>
  <sheetViews>
    <sheetView zoomScale="125" zoomScaleNormal="125" zoomScalePageLayoutView="0" workbookViewId="0" topLeftCell="A1">
      <selection activeCell="G13" sqref="G13:J14"/>
    </sheetView>
  </sheetViews>
  <sheetFormatPr defaultColWidth="10.75390625" defaultRowHeight="12.75"/>
  <cols>
    <col min="1" max="1" width="15.375" style="4" customWidth="1"/>
    <col min="2" max="3" width="9.125" style="4" customWidth="1"/>
    <col min="4" max="4" width="20.875" style="4" customWidth="1"/>
    <col min="5" max="8" width="3.25390625" style="4" customWidth="1"/>
    <col min="9" max="9" width="4.375" style="4" customWidth="1"/>
    <col min="10" max="10" width="4.875" style="4" customWidth="1"/>
    <col min="11" max="16384" width="10.75390625" style="4" customWidth="1"/>
  </cols>
  <sheetData>
    <row r="1" spans="2:10" ht="14.25">
      <c r="B1" s="273" t="s">
        <v>22</v>
      </c>
      <c r="C1" s="274"/>
      <c r="D1" s="274"/>
      <c r="E1" s="274" t="s">
        <v>51</v>
      </c>
      <c r="F1" s="274"/>
      <c r="G1" s="274"/>
      <c r="H1" s="274"/>
      <c r="I1" s="274"/>
      <c r="J1" s="274"/>
    </row>
    <row r="2" spans="2:10" ht="14.25">
      <c r="B2" s="273" t="s">
        <v>23</v>
      </c>
      <c r="C2" s="274"/>
      <c r="D2" s="274"/>
      <c r="E2" s="275">
        <f>Liste!C2</f>
        <v>0</v>
      </c>
      <c r="F2" s="275"/>
      <c r="G2" s="275"/>
      <c r="H2" s="275"/>
      <c r="I2" s="275"/>
      <c r="J2" s="275"/>
    </row>
    <row r="3" spans="2:10" ht="12.75">
      <c r="B3" s="275" t="s">
        <v>24</v>
      </c>
      <c r="C3" s="274"/>
      <c r="D3" s="274"/>
      <c r="E3" s="274" t="s">
        <v>25</v>
      </c>
      <c r="F3" s="274"/>
      <c r="G3" s="274"/>
      <c r="H3" s="274"/>
      <c r="I3" s="274"/>
      <c r="J3" s="274"/>
    </row>
    <row r="4" spans="2:12" ht="15">
      <c r="B4" s="276" t="s">
        <v>29</v>
      </c>
      <c r="C4" s="277"/>
      <c r="D4" s="53">
        <f>Liste!C3</f>
        <v>0</v>
      </c>
      <c r="E4" s="275">
        <f>Liste!D5</f>
        <v>0</v>
      </c>
      <c r="F4" s="275"/>
      <c r="G4" s="275"/>
      <c r="H4" s="275"/>
      <c r="I4" s="275"/>
      <c r="J4" s="275"/>
      <c r="L4" s="65" t="s">
        <v>9</v>
      </c>
    </row>
    <row r="5" spans="2:10" ht="12.75">
      <c r="B5" s="54"/>
      <c r="E5" s="36"/>
      <c r="F5" s="36"/>
      <c r="G5" s="36"/>
      <c r="H5" s="36"/>
      <c r="I5" s="36"/>
      <c r="J5" s="36"/>
    </row>
    <row r="6" spans="1:10" ht="14.25">
      <c r="A6" s="55" t="s">
        <v>66</v>
      </c>
      <c r="B6" s="278">
        <f>Liste!B21</f>
        <v>0</v>
      </c>
      <c r="C6" s="278"/>
      <c r="D6" s="56">
        <f>Liste!C21</f>
        <v>0</v>
      </c>
      <c r="E6" s="276" t="s">
        <v>13</v>
      </c>
      <c r="F6" s="277"/>
      <c r="G6" s="279"/>
      <c r="H6" s="279"/>
      <c r="I6" s="279"/>
      <c r="J6" s="279"/>
    </row>
    <row r="8" ht="12.75">
      <c r="A8" s="57" t="s">
        <v>10</v>
      </c>
    </row>
    <row r="9" spans="1:10" ht="12.75">
      <c r="A9" s="58" t="s">
        <v>32</v>
      </c>
      <c r="G9" s="280" t="s">
        <v>57</v>
      </c>
      <c r="H9" s="213"/>
      <c r="I9" s="213"/>
      <c r="J9" s="214"/>
    </row>
    <row r="10" spans="1:10" ht="12.75">
      <c r="A10" s="59" t="s">
        <v>33</v>
      </c>
      <c r="G10" s="34" t="s">
        <v>62</v>
      </c>
      <c r="H10" s="35"/>
      <c r="I10" s="32">
        <f>SUM(J19:J35)</f>
        <v>200</v>
      </c>
      <c r="J10" s="33" t="s">
        <v>61</v>
      </c>
    </row>
    <row r="11" spans="1:10" ht="15">
      <c r="A11" s="281" t="s">
        <v>34</v>
      </c>
      <c r="B11" s="282"/>
      <c r="C11" s="282"/>
      <c r="D11" s="282"/>
      <c r="G11" s="283">
        <f>SUM(I19:I35)-C38*10</f>
        <v>0</v>
      </c>
      <c r="H11" s="224"/>
      <c r="I11" s="224"/>
      <c r="J11" s="225"/>
    </row>
    <row r="12" spans="1:10" ht="15">
      <c r="A12" s="281" t="s">
        <v>35</v>
      </c>
      <c r="B12" s="282"/>
      <c r="C12" s="282"/>
      <c r="D12" s="282"/>
      <c r="G12" s="284" t="s">
        <v>3</v>
      </c>
      <c r="H12" s="195"/>
      <c r="I12" s="195"/>
      <c r="J12" s="285"/>
    </row>
    <row r="13" spans="1:10" ht="12.75" customHeight="1">
      <c r="A13" s="281" t="s">
        <v>36</v>
      </c>
      <c r="B13" s="282"/>
      <c r="C13" s="282"/>
      <c r="D13" s="282"/>
      <c r="G13" s="286">
        <f>CEILING(G11/10,0.5)</f>
        <v>0</v>
      </c>
      <c r="H13" s="224"/>
      <c r="I13" s="224"/>
      <c r="J13" s="225"/>
    </row>
    <row r="14" spans="1:10" ht="13.5" thickBot="1">
      <c r="A14" s="281" t="s">
        <v>15</v>
      </c>
      <c r="B14" s="282"/>
      <c r="C14" s="282"/>
      <c r="D14" s="282"/>
      <c r="G14" s="287"/>
      <c r="H14" s="238"/>
      <c r="I14" s="238"/>
      <c r="J14" s="239"/>
    </row>
    <row r="15" spans="1:10" ht="21.75" customHeight="1" thickBot="1">
      <c r="A15" s="288" t="s">
        <v>16</v>
      </c>
      <c r="B15" s="289"/>
      <c r="C15" s="289"/>
      <c r="D15" s="289"/>
      <c r="E15" s="290" t="s">
        <v>14</v>
      </c>
      <c r="F15" s="290"/>
      <c r="G15" s="290"/>
      <c r="H15" s="291"/>
      <c r="I15" s="291"/>
      <c r="J15" s="291"/>
    </row>
    <row r="16" spans="1:44" ht="22.5" customHeight="1">
      <c r="A16" s="288" t="s">
        <v>0</v>
      </c>
      <c r="B16" s="289"/>
      <c r="C16" s="289"/>
      <c r="D16" s="289"/>
      <c r="E16" s="292" t="s">
        <v>52</v>
      </c>
      <c r="F16" s="293"/>
      <c r="G16" s="293"/>
      <c r="H16" s="293"/>
      <c r="I16" s="151" t="s">
        <v>65</v>
      </c>
      <c r="J16" s="231" t="s">
        <v>53</v>
      </c>
      <c r="AR16" s="151" t="s">
        <v>65</v>
      </c>
    </row>
    <row r="17" spans="1:44" ht="16.5" thickBot="1">
      <c r="A17" s="294" t="s">
        <v>63</v>
      </c>
      <c r="B17" s="296" t="s">
        <v>64</v>
      </c>
      <c r="C17" s="297"/>
      <c r="D17" s="298"/>
      <c r="E17" s="2" t="s">
        <v>17</v>
      </c>
      <c r="F17" s="2" t="s">
        <v>18</v>
      </c>
      <c r="G17" s="2" t="s">
        <v>19</v>
      </c>
      <c r="H17" s="3" t="s">
        <v>20</v>
      </c>
      <c r="I17" s="152"/>
      <c r="J17" s="232"/>
      <c r="AM17" s="253" t="s">
        <v>58</v>
      </c>
      <c r="AN17" s="135"/>
      <c r="AO17" s="135"/>
      <c r="AP17" s="135"/>
      <c r="AQ17" s="133"/>
      <c r="AR17" s="152"/>
    </row>
    <row r="18" spans="1:44" ht="15.75" thickBot="1">
      <c r="A18" s="295"/>
      <c r="B18" s="299"/>
      <c r="C18" s="299"/>
      <c r="D18" s="300"/>
      <c r="E18" s="6">
        <v>0</v>
      </c>
      <c r="F18" s="1">
        <v>0.33</v>
      </c>
      <c r="G18" s="1">
        <v>0.66</v>
      </c>
      <c r="H18" s="1">
        <v>1</v>
      </c>
      <c r="I18" s="153"/>
      <c r="J18" s="233"/>
      <c r="AM18" s="14">
        <v>0</v>
      </c>
      <c r="AN18" s="14">
        <v>0.33</v>
      </c>
      <c r="AO18" s="14">
        <v>0.66</v>
      </c>
      <c r="AP18" s="15">
        <v>1</v>
      </c>
      <c r="AQ18" s="16" t="s">
        <v>59</v>
      </c>
      <c r="AR18" s="153"/>
    </row>
    <row r="19" spans="1:44" ht="18.75" customHeight="1">
      <c r="A19" s="191" t="s">
        <v>46</v>
      </c>
      <c r="B19" s="243" t="s">
        <v>11</v>
      </c>
      <c r="C19" s="243"/>
      <c r="D19" s="244"/>
      <c r="E19" s="68"/>
      <c r="F19" s="69"/>
      <c r="G19" s="69"/>
      <c r="H19" s="70"/>
      <c r="I19" s="257">
        <f>AR19</f>
        <v>0</v>
      </c>
      <c r="J19" s="9">
        <v>10</v>
      </c>
      <c r="AM19" s="20">
        <f>IF(E19=AQ19,0*J19,"")</f>
      </c>
      <c r="AN19" s="21">
        <f>IF(F19=AQ19,0.33*J19,"")</f>
      </c>
      <c r="AO19" s="21">
        <f>IF(G19=AQ19,0.66*J19,"")</f>
      </c>
      <c r="AP19" s="21">
        <f>IF(H19=AQ19,1*J19,"")</f>
      </c>
      <c r="AQ19" s="22" t="s">
        <v>60</v>
      </c>
      <c r="AR19" s="254">
        <f>SUM(AM19:AQ21)</f>
        <v>0</v>
      </c>
    </row>
    <row r="20" spans="1:44" ht="18.75" customHeight="1">
      <c r="A20" s="188"/>
      <c r="B20" s="182" t="s">
        <v>49</v>
      </c>
      <c r="C20" s="182"/>
      <c r="D20" s="183"/>
      <c r="E20" s="71"/>
      <c r="F20" s="72"/>
      <c r="G20" s="72"/>
      <c r="H20" s="73"/>
      <c r="I20" s="258"/>
      <c r="J20" s="8">
        <v>10</v>
      </c>
      <c r="AM20" s="23">
        <f aca="true" t="shared" si="0" ref="AM20:AM35">IF(E20=AQ20,0*J20,"")</f>
      </c>
      <c r="AN20" s="19">
        <f aca="true" t="shared" si="1" ref="AN20:AN35">IF(F20=AQ20,0.33*J20,"")</f>
      </c>
      <c r="AO20" s="19">
        <f aca="true" t="shared" si="2" ref="AO20:AO35">IF(G20=AQ20,0.66*J20,"")</f>
      </c>
      <c r="AP20" s="19">
        <f aca="true" t="shared" si="3" ref="AP20:AP35">IF(H20=AQ20,1*J20,"")</f>
      </c>
      <c r="AQ20" s="24" t="s">
        <v>60</v>
      </c>
      <c r="AR20" s="249"/>
    </row>
    <row r="21" spans="1:44" ht="18.75" customHeight="1" thickBot="1">
      <c r="A21" s="189"/>
      <c r="B21" s="185" t="s">
        <v>50</v>
      </c>
      <c r="C21" s="185"/>
      <c r="D21" s="186"/>
      <c r="E21" s="74"/>
      <c r="F21" s="75"/>
      <c r="G21" s="75"/>
      <c r="H21" s="76"/>
      <c r="I21" s="259"/>
      <c r="J21" s="10">
        <v>20</v>
      </c>
      <c r="K21" s="5"/>
      <c r="AM21" s="25">
        <f t="shared" si="0"/>
      </c>
      <c r="AN21" s="26">
        <f t="shared" si="1"/>
      </c>
      <c r="AO21" s="26">
        <f t="shared" si="2"/>
      </c>
      <c r="AP21" s="26">
        <f t="shared" si="3"/>
      </c>
      <c r="AQ21" s="27" t="s">
        <v>60</v>
      </c>
      <c r="AR21" s="250"/>
    </row>
    <row r="22" spans="1:44" ht="18.75" customHeight="1">
      <c r="A22" s="191" t="s">
        <v>47</v>
      </c>
      <c r="B22" s="229" t="s">
        <v>4</v>
      </c>
      <c r="C22" s="229"/>
      <c r="D22" s="230"/>
      <c r="E22" s="77"/>
      <c r="F22" s="78"/>
      <c r="G22" s="78"/>
      <c r="H22" s="79"/>
      <c r="I22" s="257">
        <f>AR22</f>
        <v>0</v>
      </c>
      <c r="J22" s="11">
        <v>5</v>
      </c>
      <c r="AM22" s="20">
        <f t="shared" si="0"/>
      </c>
      <c r="AN22" s="21">
        <f t="shared" si="1"/>
      </c>
      <c r="AO22" s="21">
        <f t="shared" si="2"/>
      </c>
      <c r="AP22" s="21">
        <f t="shared" si="3"/>
      </c>
      <c r="AQ22" s="22" t="s">
        <v>60</v>
      </c>
      <c r="AR22" s="254">
        <f>SUM(AM22:AP25)</f>
        <v>0</v>
      </c>
    </row>
    <row r="23" spans="1:44" ht="18.75" customHeight="1">
      <c r="A23" s="188"/>
      <c r="B23" s="182" t="s">
        <v>5</v>
      </c>
      <c r="C23" s="182"/>
      <c r="D23" s="183"/>
      <c r="E23" s="71"/>
      <c r="F23" s="80"/>
      <c r="G23" s="80"/>
      <c r="H23" s="81"/>
      <c r="I23" s="258"/>
      <c r="J23" s="7">
        <v>5</v>
      </c>
      <c r="AM23" s="23">
        <f t="shared" si="0"/>
      </c>
      <c r="AN23" s="19">
        <f t="shared" si="1"/>
      </c>
      <c r="AO23" s="19">
        <f t="shared" si="2"/>
      </c>
      <c r="AP23" s="19">
        <f t="shared" si="3"/>
      </c>
      <c r="AQ23" s="24" t="s">
        <v>60</v>
      </c>
      <c r="AR23" s="249"/>
    </row>
    <row r="24" spans="1:44" ht="18.75" customHeight="1">
      <c r="A24" s="188"/>
      <c r="B24" s="182" t="s">
        <v>6</v>
      </c>
      <c r="C24" s="182"/>
      <c r="D24" s="183"/>
      <c r="E24" s="71"/>
      <c r="F24" s="72"/>
      <c r="G24" s="72"/>
      <c r="H24" s="73"/>
      <c r="I24" s="258"/>
      <c r="J24" s="7">
        <v>15</v>
      </c>
      <c r="AM24" s="23">
        <f t="shared" si="0"/>
      </c>
      <c r="AN24" s="19">
        <f t="shared" si="1"/>
      </c>
      <c r="AO24" s="19">
        <f t="shared" si="2"/>
      </c>
      <c r="AP24" s="19">
        <f t="shared" si="3"/>
      </c>
      <c r="AQ24" s="24" t="s">
        <v>60</v>
      </c>
      <c r="AR24" s="249"/>
    </row>
    <row r="25" spans="1:44" ht="18.75" customHeight="1" thickBot="1">
      <c r="A25" s="189"/>
      <c r="B25" s="185" t="s">
        <v>7</v>
      </c>
      <c r="C25" s="185"/>
      <c r="D25" s="186"/>
      <c r="E25" s="74"/>
      <c r="F25" s="75"/>
      <c r="G25" s="75"/>
      <c r="H25" s="76"/>
      <c r="I25" s="259"/>
      <c r="J25" s="10">
        <v>15</v>
      </c>
      <c r="AM25" s="25">
        <f t="shared" si="0"/>
      </c>
      <c r="AN25" s="26">
        <f t="shared" si="1"/>
      </c>
      <c r="AO25" s="26">
        <f t="shared" si="2"/>
      </c>
      <c r="AP25" s="26">
        <f t="shared" si="3"/>
      </c>
      <c r="AQ25" s="27" t="s">
        <v>60</v>
      </c>
      <c r="AR25" s="250"/>
    </row>
    <row r="26" spans="1:44" ht="18.75" customHeight="1" thickBot="1">
      <c r="A26" s="13" t="s">
        <v>48</v>
      </c>
      <c r="B26" s="241" t="s">
        <v>8</v>
      </c>
      <c r="C26" s="241"/>
      <c r="D26" s="242"/>
      <c r="E26" s="82"/>
      <c r="F26" s="83"/>
      <c r="G26" s="83"/>
      <c r="H26" s="84"/>
      <c r="I26" s="52">
        <f>AR26</f>
        <v>0</v>
      </c>
      <c r="J26" s="12">
        <v>50</v>
      </c>
      <c r="AM26" s="28">
        <f t="shared" si="0"/>
      </c>
      <c r="AN26" s="29">
        <f t="shared" si="1"/>
      </c>
      <c r="AO26" s="29">
        <f t="shared" si="2"/>
      </c>
      <c r="AP26" s="29">
        <f t="shared" si="3"/>
      </c>
      <c r="AQ26" s="30" t="s">
        <v>60</v>
      </c>
      <c r="AR26" s="31">
        <f>SUM(AM26:AP26)</f>
        <v>0</v>
      </c>
    </row>
    <row r="27" spans="1:44" ht="18.75" customHeight="1">
      <c r="A27" s="191" t="s">
        <v>31</v>
      </c>
      <c r="B27" s="243" t="s">
        <v>6</v>
      </c>
      <c r="C27" s="243"/>
      <c r="D27" s="244"/>
      <c r="E27" s="165"/>
      <c r="F27" s="168"/>
      <c r="G27" s="168"/>
      <c r="H27" s="245"/>
      <c r="I27" s="257">
        <f>AR27</f>
        <v>0</v>
      </c>
      <c r="J27" s="248">
        <v>10</v>
      </c>
      <c r="AM27" s="264">
        <f t="shared" si="0"/>
      </c>
      <c r="AN27" s="148">
        <f t="shared" si="1"/>
      </c>
      <c r="AO27" s="148">
        <f t="shared" si="2"/>
      </c>
      <c r="AP27" s="148">
        <f t="shared" si="3"/>
      </c>
      <c r="AQ27" s="267" t="s">
        <v>60</v>
      </c>
      <c r="AR27" s="254">
        <f>SUM(AM27:AP29)</f>
        <v>0</v>
      </c>
    </row>
    <row r="28" spans="1:44" ht="18.75" customHeight="1">
      <c r="A28" s="227"/>
      <c r="B28" s="251" t="s">
        <v>37</v>
      </c>
      <c r="C28" s="251"/>
      <c r="D28" s="252"/>
      <c r="E28" s="166"/>
      <c r="F28" s="169"/>
      <c r="G28" s="169"/>
      <c r="H28" s="246"/>
      <c r="I28" s="258"/>
      <c r="J28" s="249"/>
      <c r="AM28" s="265"/>
      <c r="AN28" s="149"/>
      <c r="AO28" s="149"/>
      <c r="AP28" s="149"/>
      <c r="AQ28" s="268"/>
      <c r="AR28" s="249"/>
    </row>
    <row r="29" spans="1:44" ht="18.75" customHeight="1" thickBot="1">
      <c r="A29" s="189"/>
      <c r="B29" s="162" t="s">
        <v>12</v>
      </c>
      <c r="C29" s="163"/>
      <c r="D29" s="164"/>
      <c r="E29" s="167"/>
      <c r="F29" s="170"/>
      <c r="G29" s="170"/>
      <c r="H29" s="247"/>
      <c r="I29" s="259"/>
      <c r="J29" s="250"/>
      <c r="AM29" s="266"/>
      <c r="AN29" s="150"/>
      <c r="AO29" s="150"/>
      <c r="AP29" s="150"/>
      <c r="AQ29" s="269"/>
      <c r="AR29" s="250"/>
    </row>
    <row r="30" spans="1:44" ht="18.75" customHeight="1">
      <c r="A30" s="190" t="s">
        <v>54</v>
      </c>
      <c r="B30" s="160" t="s">
        <v>38</v>
      </c>
      <c r="C30" s="160"/>
      <c r="D30" s="161"/>
      <c r="E30" s="68"/>
      <c r="F30" s="69"/>
      <c r="G30" s="69"/>
      <c r="H30" s="70"/>
      <c r="I30" s="257">
        <f>AR30</f>
        <v>0</v>
      </c>
      <c r="J30" s="11">
        <v>6</v>
      </c>
      <c r="L30" s="17"/>
      <c r="M30" s="17"/>
      <c r="N30" s="17"/>
      <c r="O30" s="17"/>
      <c r="P30" s="17"/>
      <c r="AM30" s="20">
        <f t="shared" si="0"/>
      </c>
      <c r="AN30" s="21">
        <f t="shared" si="1"/>
      </c>
      <c r="AO30" s="21">
        <f t="shared" si="2"/>
      </c>
      <c r="AP30" s="21">
        <f t="shared" si="3"/>
      </c>
      <c r="AQ30" s="22" t="s">
        <v>60</v>
      </c>
      <c r="AR30" s="254">
        <f>SUM(AM30:AP32)</f>
        <v>0</v>
      </c>
    </row>
    <row r="31" spans="1:44" ht="18.75" customHeight="1">
      <c r="A31" s="188"/>
      <c r="B31" s="171" t="s">
        <v>39</v>
      </c>
      <c r="C31" s="171"/>
      <c r="D31" s="172"/>
      <c r="E31" s="85"/>
      <c r="F31" s="80"/>
      <c r="G31" s="80"/>
      <c r="H31" s="81"/>
      <c r="I31" s="258"/>
      <c r="J31" s="7">
        <v>14</v>
      </c>
      <c r="L31" s="17"/>
      <c r="M31" s="17"/>
      <c r="N31" s="17"/>
      <c r="O31" s="17"/>
      <c r="P31" s="17"/>
      <c r="AM31" s="23">
        <f t="shared" si="0"/>
      </c>
      <c r="AN31" s="19">
        <f t="shared" si="1"/>
      </c>
      <c r="AO31" s="19">
        <f t="shared" si="2"/>
      </c>
      <c r="AP31" s="19">
        <f t="shared" si="3"/>
      </c>
      <c r="AQ31" s="24" t="s">
        <v>60</v>
      </c>
      <c r="AR31" s="249"/>
    </row>
    <row r="32" spans="1:44" ht="18.75" customHeight="1" thickBot="1">
      <c r="A32" s="189"/>
      <c r="B32" s="173" t="s">
        <v>21</v>
      </c>
      <c r="C32" s="173"/>
      <c r="D32" s="174"/>
      <c r="E32" s="74"/>
      <c r="F32" s="75"/>
      <c r="G32" s="75"/>
      <c r="H32" s="76"/>
      <c r="I32" s="259"/>
      <c r="J32" s="10">
        <v>10</v>
      </c>
      <c r="L32" s="18"/>
      <c r="M32" s="18"/>
      <c r="N32" s="18"/>
      <c r="O32" s="18"/>
      <c r="P32" s="18"/>
      <c r="AM32" s="25">
        <f t="shared" si="0"/>
      </c>
      <c r="AN32" s="26">
        <f t="shared" si="1"/>
      </c>
      <c r="AO32" s="26">
        <f t="shared" si="2"/>
      </c>
      <c r="AP32" s="26">
        <f t="shared" si="3"/>
      </c>
      <c r="AQ32" s="27" t="s">
        <v>60</v>
      </c>
      <c r="AR32" s="250"/>
    </row>
    <row r="33" spans="1:44" ht="18.75" customHeight="1">
      <c r="A33" s="191" t="s">
        <v>55</v>
      </c>
      <c r="B33" s="192" t="s">
        <v>38</v>
      </c>
      <c r="C33" s="192"/>
      <c r="D33" s="193"/>
      <c r="E33" s="68"/>
      <c r="F33" s="78"/>
      <c r="G33" s="78"/>
      <c r="H33" s="79"/>
      <c r="I33" s="257">
        <f>AR33</f>
        <v>0</v>
      </c>
      <c r="J33" s="11">
        <v>5</v>
      </c>
      <c r="AM33" s="20">
        <f t="shared" si="0"/>
      </c>
      <c r="AN33" s="21">
        <f t="shared" si="1"/>
      </c>
      <c r="AO33" s="21">
        <f t="shared" si="2"/>
      </c>
      <c r="AP33" s="21">
        <f t="shared" si="3"/>
      </c>
      <c r="AQ33" s="22" t="s">
        <v>60</v>
      </c>
      <c r="AR33" s="254">
        <f>SUM(AM33:AP35)</f>
        <v>0</v>
      </c>
    </row>
    <row r="34" spans="1:44" ht="18.75" customHeight="1">
      <c r="A34" s="188"/>
      <c r="B34" s="171" t="s">
        <v>56</v>
      </c>
      <c r="C34" s="171"/>
      <c r="D34" s="172"/>
      <c r="E34" s="71"/>
      <c r="F34" s="72"/>
      <c r="G34" s="72"/>
      <c r="H34" s="73"/>
      <c r="I34" s="258"/>
      <c r="J34" s="7">
        <v>20</v>
      </c>
      <c r="AM34" s="23">
        <f t="shared" si="0"/>
      </c>
      <c r="AN34" s="19">
        <f t="shared" si="1"/>
      </c>
      <c r="AO34" s="19">
        <f t="shared" si="2"/>
      </c>
      <c r="AP34" s="19">
        <f t="shared" si="3"/>
      </c>
      <c r="AQ34" s="24" t="s">
        <v>60</v>
      </c>
      <c r="AR34" s="249"/>
    </row>
    <row r="35" spans="1:44" ht="18.75" customHeight="1" thickBot="1">
      <c r="A35" s="189"/>
      <c r="B35" s="173" t="s">
        <v>21</v>
      </c>
      <c r="C35" s="173"/>
      <c r="D35" s="174"/>
      <c r="E35" s="74"/>
      <c r="F35" s="75"/>
      <c r="G35" s="75"/>
      <c r="H35" s="76"/>
      <c r="I35" s="259"/>
      <c r="J35" s="10">
        <v>5</v>
      </c>
      <c r="AM35" s="25">
        <f t="shared" si="0"/>
      </c>
      <c r="AN35" s="26">
        <f t="shared" si="1"/>
      </c>
      <c r="AO35" s="26">
        <f t="shared" si="2"/>
      </c>
      <c r="AP35" s="26">
        <f t="shared" si="3"/>
      </c>
      <c r="AQ35" s="27" t="s">
        <v>60</v>
      </c>
      <c r="AR35" s="250"/>
    </row>
    <row r="36" spans="2:4" ht="9.75" customHeight="1">
      <c r="B36" s="59"/>
      <c r="C36" s="59"/>
      <c r="D36" s="59"/>
    </row>
    <row r="37" spans="1:10" ht="12.75" customHeight="1">
      <c r="A37" s="301" t="s">
        <v>41</v>
      </c>
      <c r="B37" s="302"/>
      <c r="C37" s="302"/>
      <c r="D37" s="302"/>
      <c r="E37" s="66" t="s">
        <v>20</v>
      </c>
      <c r="F37" s="270" t="s">
        <v>42</v>
      </c>
      <c r="G37" s="271"/>
      <c r="H37" s="271"/>
      <c r="I37" s="271"/>
      <c r="J37" s="271"/>
    </row>
    <row r="38" spans="1:10" ht="12.75" customHeight="1">
      <c r="A38" s="272" t="s">
        <v>45</v>
      </c>
      <c r="B38" s="272"/>
      <c r="C38" s="86"/>
      <c r="D38" s="67"/>
      <c r="E38" s="66" t="s">
        <v>19</v>
      </c>
      <c r="F38" s="270" t="s">
        <v>43</v>
      </c>
      <c r="G38" s="271"/>
      <c r="H38" s="271"/>
      <c r="I38" s="271"/>
      <c r="J38" s="271"/>
    </row>
    <row r="39" spans="2:10" ht="12.75" customHeight="1">
      <c r="B39" s="59"/>
      <c r="C39" s="59"/>
      <c r="D39" s="59"/>
      <c r="E39" s="66" t="s">
        <v>18</v>
      </c>
      <c r="F39" s="270" t="s">
        <v>44</v>
      </c>
      <c r="G39" s="271"/>
      <c r="H39" s="271"/>
      <c r="I39" s="271"/>
      <c r="J39" s="271"/>
    </row>
    <row r="40" spans="2:10" ht="12.75" customHeight="1">
      <c r="B40" s="59"/>
      <c r="C40" s="59"/>
      <c r="D40" s="59"/>
      <c r="E40" s="66" t="s">
        <v>17</v>
      </c>
      <c r="F40" s="270" t="s">
        <v>40</v>
      </c>
      <c r="G40" s="271"/>
      <c r="H40" s="271"/>
      <c r="I40" s="271"/>
      <c r="J40" s="271"/>
    </row>
    <row r="41" spans="2:4" ht="6.75" customHeight="1">
      <c r="B41" s="59"/>
      <c r="C41" s="59"/>
      <c r="D41" s="59"/>
    </row>
    <row r="42" spans="1:10" ht="12.75">
      <c r="A42" s="60" t="s">
        <v>2</v>
      </c>
      <c r="B42" s="61">
        <f>Liste!D6</f>
        <v>0</v>
      </c>
      <c r="C42" s="62"/>
      <c r="D42" s="62"/>
      <c r="E42" s="63"/>
      <c r="F42" s="63"/>
      <c r="G42" s="63"/>
      <c r="H42" s="63"/>
      <c r="I42" s="63"/>
      <c r="J42" s="64"/>
    </row>
    <row r="43" spans="1:10" ht="12.75">
      <c r="A43" s="87" t="s">
        <v>1</v>
      </c>
      <c r="B43" s="154"/>
      <c r="C43" s="155"/>
      <c r="D43" s="155"/>
      <c r="E43" s="155"/>
      <c r="F43" s="155"/>
      <c r="G43" s="155"/>
      <c r="H43" s="155"/>
      <c r="I43" s="155"/>
      <c r="J43" s="156"/>
    </row>
    <row r="44" spans="1:10" ht="12.75">
      <c r="A44" s="157"/>
      <c r="B44" s="158"/>
      <c r="C44" s="158"/>
      <c r="D44" s="158"/>
      <c r="E44" s="158"/>
      <c r="F44" s="158"/>
      <c r="G44" s="158"/>
      <c r="H44" s="158"/>
      <c r="I44" s="158"/>
      <c r="J44" s="159"/>
    </row>
    <row r="45" spans="1:10" ht="12.75">
      <c r="A45" s="157"/>
      <c r="B45" s="158"/>
      <c r="C45" s="158"/>
      <c r="D45" s="158"/>
      <c r="E45" s="158"/>
      <c r="F45" s="158"/>
      <c r="G45" s="158"/>
      <c r="H45" s="158"/>
      <c r="I45" s="158"/>
      <c r="J45" s="159"/>
    </row>
    <row r="46" spans="1:10" ht="12.75">
      <c r="A46" s="178"/>
      <c r="B46" s="179"/>
      <c r="C46" s="179"/>
      <c r="D46" s="179"/>
      <c r="E46" s="179"/>
      <c r="F46" s="179"/>
      <c r="G46" s="179"/>
      <c r="H46" s="179"/>
      <c r="I46" s="179"/>
      <c r="J46" s="180"/>
    </row>
    <row r="47" spans="1:4" ht="12.75">
      <c r="A47" s="59"/>
      <c r="B47" s="59"/>
      <c r="C47" s="59"/>
      <c r="D47" s="59"/>
    </row>
    <row r="48" spans="1:4" ht="12.75">
      <c r="A48" s="59"/>
      <c r="B48" s="59"/>
      <c r="C48" s="59"/>
      <c r="D48" s="59"/>
    </row>
    <row r="49" spans="1:4" ht="12.75">
      <c r="A49" s="59"/>
      <c r="B49" s="59"/>
      <c r="C49" s="59"/>
      <c r="D49" s="59"/>
    </row>
    <row r="50" spans="3:4" ht="12.75">
      <c r="C50" s="59"/>
      <c r="D50" s="59"/>
    </row>
    <row r="51" spans="1:4" ht="12.75">
      <c r="A51" s="59"/>
      <c r="B51" s="59"/>
      <c r="C51" s="59"/>
      <c r="D51" s="59"/>
    </row>
    <row r="52" spans="1:4" ht="12.75">
      <c r="A52" s="59"/>
      <c r="B52" s="59"/>
      <c r="C52" s="59"/>
      <c r="D52" s="59"/>
    </row>
    <row r="53" spans="1:4" ht="12.75">
      <c r="A53" s="59"/>
      <c r="B53" s="59"/>
      <c r="C53" s="59"/>
      <c r="D53" s="59"/>
    </row>
    <row r="54" spans="3:4" ht="12.75">
      <c r="C54" s="59"/>
      <c r="D54" s="59"/>
    </row>
    <row r="55" spans="1:4" ht="12.75">
      <c r="A55" s="59"/>
      <c r="C55" s="59"/>
      <c r="D55" s="59"/>
    </row>
    <row r="56" spans="1:4" ht="12.75">
      <c r="A56" s="59"/>
      <c r="C56" s="59"/>
      <c r="D56" s="59"/>
    </row>
    <row r="57" spans="1:4" ht="12.75">
      <c r="A57" s="59"/>
      <c r="B57" s="59"/>
      <c r="C57" s="59"/>
      <c r="D57" s="59"/>
    </row>
    <row r="58" spans="1:4" ht="12.75">
      <c r="A58" s="59"/>
      <c r="B58" s="59"/>
      <c r="C58" s="59"/>
      <c r="D58" s="59"/>
    </row>
    <row r="59" spans="1:4" ht="12.75">
      <c r="A59" s="59"/>
      <c r="B59" s="59"/>
      <c r="C59" s="59"/>
      <c r="D59" s="59"/>
    </row>
    <row r="60" spans="1:4" ht="12.75">
      <c r="A60" s="59"/>
      <c r="B60" s="59"/>
      <c r="C60" s="59"/>
      <c r="D60" s="59"/>
    </row>
    <row r="61" spans="1:4" ht="12.75">
      <c r="A61" s="59"/>
      <c r="B61" s="59"/>
      <c r="C61" s="59"/>
      <c r="D61" s="59"/>
    </row>
    <row r="62" spans="3:4" ht="12.75">
      <c r="C62" s="59"/>
      <c r="D62" s="59"/>
    </row>
    <row r="63" spans="3:4" ht="12.75">
      <c r="C63" s="59"/>
      <c r="D63" s="59"/>
    </row>
    <row r="64" spans="3:4" ht="12.75">
      <c r="C64" s="59"/>
      <c r="D64" s="59"/>
    </row>
  </sheetData>
  <sheetProtection/>
  <mergeCells count="82">
    <mergeCell ref="B1:D1"/>
    <mergeCell ref="E1:J1"/>
    <mergeCell ref="B2:D2"/>
    <mergeCell ref="E2:J2"/>
    <mergeCell ref="B3:D3"/>
    <mergeCell ref="E3:J3"/>
    <mergeCell ref="B4:C4"/>
    <mergeCell ref="E4:J4"/>
    <mergeCell ref="B6:C6"/>
    <mergeCell ref="E6:F6"/>
    <mergeCell ref="G6:J6"/>
    <mergeCell ref="G9:J9"/>
    <mergeCell ref="A11:D11"/>
    <mergeCell ref="G11:J11"/>
    <mergeCell ref="A12:D12"/>
    <mergeCell ref="G12:J12"/>
    <mergeCell ref="A13:D13"/>
    <mergeCell ref="G13:J14"/>
    <mergeCell ref="A14:D14"/>
    <mergeCell ref="A15:D15"/>
    <mergeCell ref="E15:G15"/>
    <mergeCell ref="H15:J15"/>
    <mergeCell ref="A16:D16"/>
    <mergeCell ref="E16:H16"/>
    <mergeCell ref="I16:I18"/>
    <mergeCell ref="J16:J18"/>
    <mergeCell ref="AR16:AR18"/>
    <mergeCell ref="A17:A18"/>
    <mergeCell ref="B17:D18"/>
    <mergeCell ref="AM17:AQ17"/>
    <mergeCell ref="A19:A21"/>
    <mergeCell ref="B19:D19"/>
    <mergeCell ref="I19:I21"/>
    <mergeCell ref="AR19:AR21"/>
    <mergeCell ref="B20:D20"/>
    <mergeCell ref="B21:D21"/>
    <mergeCell ref="A22:A25"/>
    <mergeCell ref="B22:D22"/>
    <mergeCell ref="I22:I25"/>
    <mergeCell ref="AR22:AR25"/>
    <mergeCell ref="B23:D23"/>
    <mergeCell ref="B24:D24"/>
    <mergeCell ref="B25:D25"/>
    <mergeCell ref="B26:D26"/>
    <mergeCell ref="A27:A29"/>
    <mergeCell ref="B27:D27"/>
    <mergeCell ref="E27:E29"/>
    <mergeCell ref="F27:F29"/>
    <mergeCell ref="G27:G29"/>
    <mergeCell ref="AR30:AR32"/>
    <mergeCell ref="B31:D31"/>
    <mergeCell ref="H27:H29"/>
    <mergeCell ref="I27:I29"/>
    <mergeCell ref="J27:J29"/>
    <mergeCell ref="AM27:AM29"/>
    <mergeCell ref="AN27:AN29"/>
    <mergeCell ref="AO27:AO29"/>
    <mergeCell ref="B32:D32"/>
    <mergeCell ref="AR33:AR35"/>
    <mergeCell ref="B34:D34"/>
    <mergeCell ref="B35:D35"/>
    <mergeCell ref="AP27:AP29"/>
    <mergeCell ref="AQ27:AQ29"/>
    <mergeCell ref="AR27:AR29"/>
    <mergeCell ref="B28:D28"/>
    <mergeCell ref="B29:D29"/>
    <mergeCell ref="B30:D30"/>
    <mergeCell ref="I30:I32"/>
    <mergeCell ref="A33:A35"/>
    <mergeCell ref="B33:D33"/>
    <mergeCell ref="I33:I35"/>
    <mergeCell ref="A30:A32"/>
    <mergeCell ref="A37:D37"/>
    <mergeCell ref="A44:J44"/>
    <mergeCell ref="A45:J45"/>
    <mergeCell ref="A46:J46"/>
    <mergeCell ref="F37:J37"/>
    <mergeCell ref="A38:B38"/>
    <mergeCell ref="F38:J38"/>
    <mergeCell ref="F39:J39"/>
    <mergeCell ref="F40:J40"/>
    <mergeCell ref="B43:J43"/>
  </mergeCells>
  <hyperlinks>
    <hyperlink ref="L4" location="Liste!A1" display="Retour Liste"/>
  </hyperlinks>
  <printOptions/>
  <pageMargins left="0.3937007874015748" right="0.3937007874015748" top="0.3937007874015748" bottom="0.3937007874015748" header="0.3937007874015748" footer="0.3937007874015748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R64"/>
  <sheetViews>
    <sheetView zoomScale="125" zoomScaleNormal="125" zoomScalePageLayoutView="0" workbookViewId="0" topLeftCell="A1">
      <selection activeCell="G13" sqref="G13:J14"/>
    </sheetView>
  </sheetViews>
  <sheetFormatPr defaultColWidth="10.75390625" defaultRowHeight="12.75"/>
  <cols>
    <col min="1" max="1" width="15.375" style="4" customWidth="1"/>
    <col min="2" max="3" width="9.125" style="4" customWidth="1"/>
    <col min="4" max="4" width="20.875" style="4" customWidth="1"/>
    <col min="5" max="8" width="3.25390625" style="4" customWidth="1"/>
    <col min="9" max="9" width="4.375" style="4" customWidth="1"/>
    <col min="10" max="10" width="4.875" style="4" customWidth="1"/>
    <col min="11" max="16384" width="10.75390625" style="4" customWidth="1"/>
  </cols>
  <sheetData>
    <row r="1" spans="2:10" ht="14.25">
      <c r="B1" s="273" t="s">
        <v>22</v>
      </c>
      <c r="C1" s="274"/>
      <c r="D1" s="274"/>
      <c r="E1" s="274" t="s">
        <v>51</v>
      </c>
      <c r="F1" s="274"/>
      <c r="G1" s="274"/>
      <c r="H1" s="274"/>
      <c r="I1" s="274"/>
      <c r="J1" s="274"/>
    </row>
    <row r="2" spans="2:10" ht="14.25">
      <c r="B2" s="273" t="s">
        <v>23</v>
      </c>
      <c r="C2" s="274"/>
      <c r="D2" s="274"/>
      <c r="E2" s="275">
        <f>Liste!C2</f>
        <v>0</v>
      </c>
      <c r="F2" s="275"/>
      <c r="G2" s="275"/>
      <c r="H2" s="275"/>
      <c r="I2" s="275"/>
      <c r="J2" s="275"/>
    </row>
    <row r="3" spans="2:10" ht="12.75">
      <c r="B3" s="275" t="s">
        <v>24</v>
      </c>
      <c r="C3" s="274"/>
      <c r="D3" s="274"/>
      <c r="E3" s="274" t="s">
        <v>25</v>
      </c>
      <c r="F3" s="274"/>
      <c r="G3" s="274"/>
      <c r="H3" s="274"/>
      <c r="I3" s="274"/>
      <c r="J3" s="274"/>
    </row>
    <row r="4" spans="2:12" ht="15">
      <c r="B4" s="276" t="s">
        <v>29</v>
      </c>
      <c r="C4" s="277"/>
      <c r="D4" s="53">
        <f>Liste!C3</f>
        <v>0</v>
      </c>
      <c r="E4" s="275">
        <f>Liste!D5</f>
        <v>0</v>
      </c>
      <c r="F4" s="275"/>
      <c r="G4" s="275"/>
      <c r="H4" s="275"/>
      <c r="I4" s="275"/>
      <c r="J4" s="275"/>
      <c r="L4" s="65" t="s">
        <v>9</v>
      </c>
    </row>
    <row r="5" spans="2:10" ht="12.75">
      <c r="B5" s="54"/>
      <c r="E5" s="36"/>
      <c r="F5" s="36"/>
      <c r="G5" s="36"/>
      <c r="H5" s="36"/>
      <c r="I5" s="36"/>
      <c r="J5" s="36"/>
    </row>
    <row r="6" spans="1:10" ht="14.25">
      <c r="A6" s="55" t="s">
        <v>66</v>
      </c>
      <c r="B6" s="278">
        <f>Liste!B22</f>
        <v>0</v>
      </c>
      <c r="C6" s="278"/>
      <c r="D6" s="56">
        <f>Liste!C22</f>
        <v>0</v>
      </c>
      <c r="E6" s="276" t="s">
        <v>13</v>
      </c>
      <c r="F6" s="277"/>
      <c r="G6" s="279"/>
      <c r="H6" s="279"/>
      <c r="I6" s="279"/>
      <c r="J6" s="279"/>
    </row>
    <row r="8" ht="12.75">
      <c r="A8" s="57" t="s">
        <v>10</v>
      </c>
    </row>
    <row r="9" spans="1:10" ht="12.75">
      <c r="A9" s="58" t="s">
        <v>32</v>
      </c>
      <c r="G9" s="280" t="s">
        <v>57</v>
      </c>
      <c r="H9" s="213"/>
      <c r="I9" s="213"/>
      <c r="J9" s="214"/>
    </row>
    <row r="10" spans="1:10" ht="12.75">
      <c r="A10" s="59" t="s">
        <v>33</v>
      </c>
      <c r="G10" s="34" t="s">
        <v>62</v>
      </c>
      <c r="H10" s="35"/>
      <c r="I10" s="32">
        <f>SUM(J19:J35)</f>
        <v>200</v>
      </c>
      <c r="J10" s="33" t="s">
        <v>61</v>
      </c>
    </row>
    <row r="11" spans="1:10" ht="15">
      <c r="A11" s="281" t="s">
        <v>34</v>
      </c>
      <c r="B11" s="282"/>
      <c r="C11" s="282"/>
      <c r="D11" s="282"/>
      <c r="G11" s="283">
        <f>SUM(I19:I35)-C38*10</f>
        <v>0</v>
      </c>
      <c r="H11" s="224"/>
      <c r="I11" s="224"/>
      <c r="J11" s="225"/>
    </row>
    <row r="12" spans="1:10" ht="15">
      <c r="A12" s="281" t="s">
        <v>35</v>
      </c>
      <c r="B12" s="282"/>
      <c r="C12" s="282"/>
      <c r="D12" s="282"/>
      <c r="G12" s="284" t="s">
        <v>3</v>
      </c>
      <c r="H12" s="195"/>
      <c r="I12" s="195"/>
      <c r="J12" s="285"/>
    </row>
    <row r="13" spans="1:10" ht="12.75" customHeight="1">
      <c r="A13" s="281" t="s">
        <v>36</v>
      </c>
      <c r="B13" s="282"/>
      <c r="C13" s="282"/>
      <c r="D13" s="282"/>
      <c r="G13" s="286">
        <f>CEILING(G11/10,0.5)</f>
        <v>0</v>
      </c>
      <c r="H13" s="224"/>
      <c r="I13" s="224"/>
      <c r="J13" s="225"/>
    </row>
    <row r="14" spans="1:10" ht="13.5" thickBot="1">
      <c r="A14" s="281" t="s">
        <v>15</v>
      </c>
      <c r="B14" s="282"/>
      <c r="C14" s="282"/>
      <c r="D14" s="282"/>
      <c r="G14" s="287"/>
      <c r="H14" s="238"/>
      <c r="I14" s="238"/>
      <c r="J14" s="239"/>
    </row>
    <row r="15" spans="1:10" ht="21" customHeight="1" thickBot="1">
      <c r="A15" s="288" t="s">
        <v>16</v>
      </c>
      <c r="B15" s="289"/>
      <c r="C15" s="289"/>
      <c r="D15" s="289"/>
      <c r="E15" s="290" t="s">
        <v>14</v>
      </c>
      <c r="F15" s="290"/>
      <c r="G15" s="290"/>
      <c r="H15" s="291"/>
      <c r="I15" s="291"/>
      <c r="J15" s="291"/>
    </row>
    <row r="16" spans="1:44" ht="21.75" customHeight="1">
      <c r="A16" s="288" t="s">
        <v>0</v>
      </c>
      <c r="B16" s="289"/>
      <c r="C16" s="289"/>
      <c r="D16" s="289"/>
      <c r="E16" s="292" t="s">
        <v>52</v>
      </c>
      <c r="F16" s="293"/>
      <c r="G16" s="293"/>
      <c r="H16" s="293"/>
      <c r="I16" s="151" t="s">
        <v>65</v>
      </c>
      <c r="J16" s="231" t="s">
        <v>53</v>
      </c>
      <c r="AR16" s="151" t="s">
        <v>65</v>
      </c>
    </row>
    <row r="17" spans="1:44" ht="16.5" thickBot="1">
      <c r="A17" s="294" t="s">
        <v>63</v>
      </c>
      <c r="B17" s="296" t="s">
        <v>64</v>
      </c>
      <c r="C17" s="297"/>
      <c r="D17" s="298"/>
      <c r="E17" s="2" t="s">
        <v>17</v>
      </c>
      <c r="F17" s="2" t="s">
        <v>18</v>
      </c>
      <c r="G17" s="2" t="s">
        <v>19</v>
      </c>
      <c r="H17" s="3" t="s">
        <v>20</v>
      </c>
      <c r="I17" s="152"/>
      <c r="J17" s="232"/>
      <c r="AM17" s="253" t="s">
        <v>58</v>
      </c>
      <c r="AN17" s="135"/>
      <c r="AO17" s="135"/>
      <c r="AP17" s="135"/>
      <c r="AQ17" s="133"/>
      <c r="AR17" s="152"/>
    </row>
    <row r="18" spans="1:44" ht="15.75" thickBot="1">
      <c r="A18" s="295"/>
      <c r="B18" s="299"/>
      <c r="C18" s="299"/>
      <c r="D18" s="300"/>
      <c r="E18" s="6">
        <v>0</v>
      </c>
      <c r="F18" s="1">
        <v>0.33</v>
      </c>
      <c r="G18" s="1">
        <v>0.66</v>
      </c>
      <c r="H18" s="1">
        <v>1</v>
      </c>
      <c r="I18" s="153"/>
      <c r="J18" s="233"/>
      <c r="AM18" s="14">
        <v>0</v>
      </c>
      <c r="AN18" s="14">
        <v>0.33</v>
      </c>
      <c r="AO18" s="14">
        <v>0.66</v>
      </c>
      <c r="AP18" s="15">
        <v>1</v>
      </c>
      <c r="AQ18" s="16" t="s">
        <v>59</v>
      </c>
      <c r="AR18" s="153"/>
    </row>
    <row r="19" spans="1:44" ht="18.75" customHeight="1">
      <c r="A19" s="191" t="s">
        <v>46</v>
      </c>
      <c r="B19" s="243" t="s">
        <v>11</v>
      </c>
      <c r="C19" s="243"/>
      <c r="D19" s="244"/>
      <c r="E19" s="68"/>
      <c r="F19" s="69"/>
      <c r="G19" s="69"/>
      <c r="H19" s="70"/>
      <c r="I19" s="257">
        <f>AR19</f>
        <v>0</v>
      </c>
      <c r="J19" s="9">
        <v>10</v>
      </c>
      <c r="AM19" s="20">
        <f>IF(E19=AQ19,0*J19,"")</f>
      </c>
      <c r="AN19" s="21">
        <f>IF(F19=AQ19,0.33*J19,"")</f>
      </c>
      <c r="AO19" s="21">
        <f>IF(G19=AQ19,0.66*J19,"")</f>
      </c>
      <c r="AP19" s="21">
        <f>IF(H19=AQ19,1*J19,"")</f>
      </c>
      <c r="AQ19" s="22" t="s">
        <v>60</v>
      </c>
      <c r="AR19" s="254">
        <f>SUM(AM19:AQ21)</f>
        <v>0</v>
      </c>
    </row>
    <row r="20" spans="1:44" ht="18.75" customHeight="1">
      <c r="A20" s="188"/>
      <c r="B20" s="182" t="s">
        <v>49</v>
      </c>
      <c r="C20" s="182"/>
      <c r="D20" s="183"/>
      <c r="E20" s="71"/>
      <c r="F20" s="72"/>
      <c r="G20" s="72"/>
      <c r="H20" s="73"/>
      <c r="I20" s="258"/>
      <c r="J20" s="8">
        <v>10</v>
      </c>
      <c r="AM20" s="23">
        <f aca="true" t="shared" si="0" ref="AM20:AM35">IF(E20=AQ20,0*J20,"")</f>
      </c>
      <c r="AN20" s="19">
        <f aca="true" t="shared" si="1" ref="AN20:AN35">IF(F20=AQ20,0.33*J20,"")</f>
      </c>
      <c r="AO20" s="19">
        <f aca="true" t="shared" si="2" ref="AO20:AO35">IF(G20=AQ20,0.66*J20,"")</f>
      </c>
      <c r="AP20" s="19">
        <f aca="true" t="shared" si="3" ref="AP20:AP35">IF(H20=AQ20,1*J20,"")</f>
      </c>
      <c r="AQ20" s="24" t="s">
        <v>60</v>
      </c>
      <c r="AR20" s="249"/>
    </row>
    <row r="21" spans="1:44" ht="18.75" customHeight="1" thickBot="1">
      <c r="A21" s="189"/>
      <c r="B21" s="185" t="s">
        <v>50</v>
      </c>
      <c r="C21" s="185"/>
      <c r="D21" s="186"/>
      <c r="E21" s="74"/>
      <c r="F21" s="75"/>
      <c r="G21" s="75"/>
      <c r="H21" s="76"/>
      <c r="I21" s="259"/>
      <c r="J21" s="10">
        <v>20</v>
      </c>
      <c r="K21" s="5"/>
      <c r="AM21" s="25">
        <f t="shared" si="0"/>
      </c>
      <c r="AN21" s="26">
        <f t="shared" si="1"/>
      </c>
      <c r="AO21" s="26">
        <f t="shared" si="2"/>
      </c>
      <c r="AP21" s="26">
        <f t="shared" si="3"/>
      </c>
      <c r="AQ21" s="27" t="s">
        <v>60</v>
      </c>
      <c r="AR21" s="250"/>
    </row>
    <row r="22" spans="1:44" ht="18.75" customHeight="1">
      <c r="A22" s="191" t="s">
        <v>47</v>
      </c>
      <c r="B22" s="229" t="s">
        <v>4</v>
      </c>
      <c r="C22" s="229"/>
      <c r="D22" s="230"/>
      <c r="E22" s="77"/>
      <c r="F22" s="78"/>
      <c r="G22" s="78"/>
      <c r="H22" s="79"/>
      <c r="I22" s="257">
        <f>AR22</f>
        <v>0</v>
      </c>
      <c r="J22" s="11">
        <v>5</v>
      </c>
      <c r="AM22" s="20">
        <f t="shared" si="0"/>
      </c>
      <c r="AN22" s="21">
        <f t="shared" si="1"/>
      </c>
      <c r="AO22" s="21">
        <f t="shared" si="2"/>
      </c>
      <c r="AP22" s="21">
        <f t="shared" si="3"/>
      </c>
      <c r="AQ22" s="22" t="s">
        <v>60</v>
      </c>
      <c r="AR22" s="254">
        <f>SUM(AM22:AP25)</f>
        <v>0</v>
      </c>
    </row>
    <row r="23" spans="1:44" ht="18.75" customHeight="1">
      <c r="A23" s="188"/>
      <c r="B23" s="182" t="s">
        <v>5</v>
      </c>
      <c r="C23" s="182"/>
      <c r="D23" s="183"/>
      <c r="E23" s="71"/>
      <c r="F23" s="80"/>
      <c r="G23" s="80"/>
      <c r="H23" s="81"/>
      <c r="I23" s="258"/>
      <c r="J23" s="7">
        <v>5</v>
      </c>
      <c r="AM23" s="23">
        <f t="shared" si="0"/>
      </c>
      <c r="AN23" s="19">
        <f t="shared" si="1"/>
      </c>
      <c r="AO23" s="19">
        <f t="shared" si="2"/>
      </c>
      <c r="AP23" s="19">
        <f t="shared" si="3"/>
      </c>
      <c r="AQ23" s="24" t="s">
        <v>60</v>
      </c>
      <c r="AR23" s="249"/>
    </row>
    <row r="24" spans="1:44" ht="18.75" customHeight="1">
      <c r="A24" s="188"/>
      <c r="B24" s="182" t="s">
        <v>6</v>
      </c>
      <c r="C24" s="182"/>
      <c r="D24" s="183"/>
      <c r="E24" s="71"/>
      <c r="F24" s="72"/>
      <c r="G24" s="72"/>
      <c r="H24" s="73"/>
      <c r="I24" s="258"/>
      <c r="J24" s="7">
        <v>15</v>
      </c>
      <c r="AM24" s="23">
        <f t="shared" si="0"/>
      </c>
      <c r="AN24" s="19">
        <f t="shared" si="1"/>
      </c>
      <c r="AO24" s="19">
        <f t="shared" si="2"/>
      </c>
      <c r="AP24" s="19">
        <f t="shared" si="3"/>
      </c>
      <c r="AQ24" s="24" t="s">
        <v>60</v>
      </c>
      <c r="AR24" s="249"/>
    </row>
    <row r="25" spans="1:44" ht="18.75" customHeight="1" thickBot="1">
      <c r="A25" s="189"/>
      <c r="B25" s="185" t="s">
        <v>7</v>
      </c>
      <c r="C25" s="185"/>
      <c r="D25" s="186"/>
      <c r="E25" s="74"/>
      <c r="F25" s="75"/>
      <c r="G25" s="75"/>
      <c r="H25" s="76"/>
      <c r="I25" s="259"/>
      <c r="J25" s="10">
        <v>15</v>
      </c>
      <c r="AM25" s="25">
        <f t="shared" si="0"/>
      </c>
      <c r="AN25" s="26">
        <f t="shared" si="1"/>
      </c>
      <c r="AO25" s="26">
        <f t="shared" si="2"/>
      </c>
      <c r="AP25" s="26">
        <f t="shared" si="3"/>
      </c>
      <c r="AQ25" s="27" t="s">
        <v>60</v>
      </c>
      <c r="AR25" s="250"/>
    </row>
    <row r="26" spans="1:44" ht="18.75" customHeight="1" thickBot="1">
      <c r="A26" s="13" t="s">
        <v>48</v>
      </c>
      <c r="B26" s="241" t="s">
        <v>8</v>
      </c>
      <c r="C26" s="241"/>
      <c r="D26" s="242"/>
      <c r="E26" s="82"/>
      <c r="F26" s="83"/>
      <c r="G26" s="83"/>
      <c r="H26" s="84"/>
      <c r="I26" s="52">
        <f>AR26</f>
        <v>0</v>
      </c>
      <c r="J26" s="12">
        <v>50</v>
      </c>
      <c r="AM26" s="28">
        <f t="shared" si="0"/>
      </c>
      <c r="AN26" s="29">
        <f t="shared" si="1"/>
      </c>
      <c r="AO26" s="29">
        <f t="shared" si="2"/>
      </c>
      <c r="AP26" s="29">
        <f t="shared" si="3"/>
      </c>
      <c r="AQ26" s="30" t="s">
        <v>60</v>
      </c>
      <c r="AR26" s="31">
        <f>SUM(AM26:AP26)</f>
        <v>0</v>
      </c>
    </row>
    <row r="27" spans="1:44" ht="18.75" customHeight="1">
      <c r="A27" s="191" t="s">
        <v>31</v>
      </c>
      <c r="B27" s="243" t="s">
        <v>6</v>
      </c>
      <c r="C27" s="243"/>
      <c r="D27" s="244"/>
      <c r="E27" s="165"/>
      <c r="F27" s="168"/>
      <c r="G27" s="168"/>
      <c r="H27" s="245"/>
      <c r="I27" s="257">
        <f>AR27</f>
        <v>0</v>
      </c>
      <c r="J27" s="248">
        <v>10</v>
      </c>
      <c r="AM27" s="264">
        <f t="shared" si="0"/>
      </c>
      <c r="AN27" s="148">
        <f t="shared" si="1"/>
      </c>
      <c r="AO27" s="148">
        <f t="shared" si="2"/>
      </c>
      <c r="AP27" s="148">
        <f t="shared" si="3"/>
      </c>
      <c r="AQ27" s="267" t="s">
        <v>60</v>
      </c>
      <c r="AR27" s="254">
        <f>SUM(AM27:AP29)</f>
        <v>0</v>
      </c>
    </row>
    <row r="28" spans="1:44" ht="18.75" customHeight="1">
      <c r="A28" s="227"/>
      <c r="B28" s="251" t="s">
        <v>37</v>
      </c>
      <c r="C28" s="251"/>
      <c r="D28" s="252"/>
      <c r="E28" s="166"/>
      <c r="F28" s="169"/>
      <c r="G28" s="169"/>
      <c r="H28" s="246"/>
      <c r="I28" s="258"/>
      <c r="J28" s="249"/>
      <c r="AM28" s="265"/>
      <c r="AN28" s="149"/>
      <c r="AO28" s="149"/>
      <c r="AP28" s="149"/>
      <c r="AQ28" s="268"/>
      <c r="AR28" s="249"/>
    </row>
    <row r="29" spans="1:44" ht="18.75" customHeight="1" thickBot="1">
      <c r="A29" s="189"/>
      <c r="B29" s="162" t="s">
        <v>12</v>
      </c>
      <c r="C29" s="163"/>
      <c r="D29" s="164"/>
      <c r="E29" s="167"/>
      <c r="F29" s="170"/>
      <c r="G29" s="170"/>
      <c r="H29" s="247"/>
      <c r="I29" s="259"/>
      <c r="J29" s="250"/>
      <c r="AM29" s="266"/>
      <c r="AN29" s="150"/>
      <c r="AO29" s="150"/>
      <c r="AP29" s="150"/>
      <c r="AQ29" s="269"/>
      <c r="AR29" s="250"/>
    </row>
    <row r="30" spans="1:44" ht="18.75" customHeight="1">
      <c r="A30" s="190" t="s">
        <v>54</v>
      </c>
      <c r="B30" s="160" t="s">
        <v>38</v>
      </c>
      <c r="C30" s="160"/>
      <c r="D30" s="161"/>
      <c r="E30" s="68"/>
      <c r="F30" s="69"/>
      <c r="G30" s="69"/>
      <c r="H30" s="70"/>
      <c r="I30" s="257">
        <f>AR30</f>
        <v>0</v>
      </c>
      <c r="J30" s="11">
        <v>6</v>
      </c>
      <c r="L30" s="17"/>
      <c r="M30" s="17"/>
      <c r="N30" s="17"/>
      <c r="O30" s="17"/>
      <c r="P30" s="17"/>
      <c r="AM30" s="20">
        <f t="shared" si="0"/>
      </c>
      <c r="AN30" s="21">
        <f t="shared" si="1"/>
      </c>
      <c r="AO30" s="21">
        <f t="shared" si="2"/>
      </c>
      <c r="AP30" s="21">
        <f t="shared" si="3"/>
      </c>
      <c r="AQ30" s="22" t="s">
        <v>60</v>
      </c>
      <c r="AR30" s="254">
        <f>SUM(AM30:AP32)</f>
        <v>0</v>
      </c>
    </row>
    <row r="31" spans="1:44" ht="18.75" customHeight="1">
      <c r="A31" s="188"/>
      <c r="B31" s="171" t="s">
        <v>39</v>
      </c>
      <c r="C31" s="171"/>
      <c r="D31" s="172"/>
      <c r="E31" s="85"/>
      <c r="F31" s="80"/>
      <c r="G31" s="80"/>
      <c r="H31" s="81"/>
      <c r="I31" s="258"/>
      <c r="J31" s="7">
        <v>14</v>
      </c>
      <c r="L31" s="17"/>
      <c r="M31" s="17"/>
      <c r="N31" s="17"/>
      <c r="O31" s="17"/>
      <c r="P31" s="17"/>
      <c r="AM31" s="23">
        <f t="shared" si="0"/>
      </c>
      <c r="AN31" s="19">
        <f t="shared" si="1"/>
      </c>
      <c r="AO31" s="19">
        <f t="shared" si="2"/>
      </c>
      <c r="AP31" s="19">
        <f t="shared" si="3"/>
      </c>
      <c r="AQ31" s="24" t="s">
        <v>60</v>
      </c>
      <c r="AR31" s="249"/>
    </row>
    <row r="32" spans="1:44" ht="18.75" customHeight="1" thickBot="1">
      <c r="A32" s="189"/>
      <c r="B32" s="173" t="s">
        <v>21</v>
      </c>
      <c r="C32" s="173"/>
      <c r="D32" s="174"/>
      <c r="E32" s="74"/>
      <c r="F32" s="75"/>
      <c r="G32" s="75"/>
      <c r="H32" s="76"/>
      <c r="I32" s="259"/>
      <c r="J32" s="10">
        <v>10</v>
      </c>
      <c r="L32" s="18"/>
      <c r="M32" s="18"/>
      <c r="N32" s="18"/>
      <c r="O32" s="18"/>
      <c r="P32" s="18"/>
      <c r="AM32" s="25">
        <f t="shared" si="0"/>
      </c>
      <c r="AN32" s="26">
        <f t="shared" si="1"/>
      </c>
      <c r="AO32" s="26">
        <f t="shared" si="2"/>
      </c>
      <c r="AP32" s="26">
        <f t="shared" si="3"/>
      </c>
      <c r="AQ32" s="27" t="s">
        <v>60</v>
      </c>
      <c r="AR32" s="250"/>
    </row>
    <row r="33" spans="1:44" ht="18.75" customHeight="1">
      <c r="A33" s="191" t="s">
        <v>55</v>
      </c>
      <c r="B33" s="192" t="s">
        <v>38</v>
      </c>
      <c r="C33" s="192"/>
      <c r="D33" s="193"/>
      <c r="E33" s="68"/>
      <c r="F33" s="78"/>
      <c r="G33" s="78"/>
      <c r="H33" s="79"/>
      <c r="I33" s="257">
        <f>AR33</f>
        <v>0</v>
      </c>
      <c r="J33" s="11">
        <v>5</v>
      </c>
      <c r="AM33" s="20">
        <f t="shared" si="0"/>
      </c>
      <c r="AN33" s="21">
        <f t="shared" si="1"/>
      </c>
      <c r="AO33" s="21">
        <f t="shared" si="2"/>
      </c>
      <c r="AP33" s="21">
        <f t="shared" si="3"/>
      </c>
      <c r="AQ33" s="22" t="s">
        <v>60</v>
      </c>
      <c r="AR33" s="254">
        <f>SUM(AM33:AP35)</f>
        <v>0</v>
      </c>
    </row>
    <row r="34" spans="1:44" ht="18.75" customHeight="1">
      <c r="A34" s="188"/>
      <c r="B34" s="171" t="s">
        <v>56</v>
      </c>
      <c r="C34" s="171"/>
      <c r="D34" s="172"/>
      <c r="E34" s="71"/>
      <c r="F34" s="72"/>
      <c r="G34" s="72"/>
      <c r="H34" s="73"/>
      <c r="I34" s="258"/>
      <c r="J34" s="7">
        <v>20</v>
      </c>
      <c r="AM34" s="23">
        <f t="shared" si="0"/>
      </c>
      <c r="AN34" s="19">
        <f t="shared" si="1"/>
      </c>
      <c r="AO34" s="19">
        <f t="shared" si="2"/>
      </c>
      <c r="AP34" s="19">
        <f t="shared" si="3"/>
      </c>
      <c r="AQ34" s="24" t="s">
        <v>60</v>
      </c>
      <c r="AR34" s="249"/>
    </row>
    <row r="35" spans="1:44" ht="18.75" customHeight="1" thickBot="1">
      <c r="A35" s="189"/>
      <c r="B35" s="173" t="s">
        <v>21</v>
      </c>
      <c r="C35" s="173"/>
      <c r="D35" s="174"/>
      <c r="E35" s="74"/>
      <c r="F35" s="75"/>
      <c r="G35" s="75"/>
      <c r="H35" s="76"/>
      <c r="I35" s="259"/>
      <c r="J35" s="10">
        <v>5</v>
      </c>
      <c r="AM35" s="25">
        <f t="shared" si="0"/>
      </c>
      <c r="AN35" s="26">
        <f t="shared" si="1"/>
      </c>
      <c r="AO35" s="26">
        <f t="shared" si="2"/>
      </c>
      <c r="AP35" s="26">
        <f t="shared" si="3"/>
      </c>
      <c r="AQ35" s="27" t="s">
        <v>60</v>
      </c>
      <c r="AR35" s="250"/>
    </row>
    <row r="36" spans="2:4" ht="9" customHeight="1">
      <c r="B36" s="59"/>
      <c r="C36" s="59"/>
      <c r="D36" s="59"/>
    </row>
    <row r="37" spans="1:10" ht="12.75" customHeight="1">
      <c r="A37" s="301" t="s">
        <v>41</v>
      </c>
      <c r="B37" s="302"/>
      <c r="C37" s="302"/>
      <c r="D37" s="302"/>
      <c r="E37" s="66" t="s">
        <v>20</v>
      </c>
      <c r="F37" s="270" t="s">
        <v>42</v>
      </c>
      <c r="G37" s="271"/>
      <c r="H37" s="271"/>
      <c r="I37" s="271"/>
      <c r="J37" s="271"/>
    </row>
    <row r="38" spans="1:10" ht="12.75" customHeight="1">
      <c r="A38" s="272" t="s">
        <v>45</v>
      </c>
      <c r="B38" s="272"/>
      <c r="C38" s="86"/>
      <c r="D38" s="67"/>
      <c r="E38" s="66" t="s">
        <v>19</v>
      </c>
      <c r="F38" s="270" t="s">
        <v>43</v>
      </c>
      <c r="G38" s="271"/>
      <c r="H38" s="271"/>
      <c r="I38" s="271"/>
      <c r="J38" s="271"/>
    </row>
    <row r="39" spans="2:10" ht="12.75" customHeight="1">
      <c r="B39" s="59"/>
      <c r="C39" s="59"/>
      <c r="D39" s="59"/>
      <c r="E39" s="66" t="s">
        <v>18</v>
      </c>
      <c r="F39" s="270" t="s">
        <v>44</v>
      </c>
      <c r="G39" s="271"/>
      <c r="H39" s="271"/>
      <c r="I39" s="271"/>
      <c r="J39" s="271"/>
    </row>
    <row r="40" spans="2:10" ht="12.75" customHeight="1">
      <c r="B40" s="59"/>
      <c r="C40" s="59"/>
      <c r="D40" s="59"/>
      <c r="E40" s="66" t="s">
        <v>17</v>
      </c>
      <c r="F40" s="270" t="s">
        <v>40</v>
      </c>
      <c r="G40" s="271"/>
      <c r="H40" s="271"/>
      <c r="I40" s="271"/>
      <c r="J40" s="271"/>
    </row>
    <row r="41" spans="2:4" ht="6.75" customHeight="1">
      <c r="B41" s="59"/>
      <c r="C41" s="59"/>
      <c r="D41" s="59"/>
    </row>
    <row r="42" spans="1:10" ht="12.75">
      <c r="A42" s="60" t="s">
        <v>2</v>
      </c>
      <c r="B42" s="61">
        <f>Liste!D6</f>
        <v>0</v>
      </c>
      <c r="C42" s="62"/>
      <c r="D42" s="62"/>
      <c r="E42" s="63"/>
      <c r="F42" s="63"/>
      <c r="G42" s="63"/>
      <c r="H42" s="63"/>
      <c r="I42" s="63"/>
      <c r="J42" s="64"/>
    </row>
    <row r="43" spans="1:10" ht="12.75">
      <c r="A43" s="87" t="s">
        <v>1</v>
      </c>
      <c r="B43" s="154"/>
      <c r="C43" s="155"/>
      <c r="D43" s="155"/>
      <c r="E43" s="155"/>
      <c r="F43" s="155"/>
      <c r="G43" s="155"/>
      <c r="H43" s="155"/>
      <c r="I43" s="155"/>
      <c r="J43" s="156"/>
    </row>
    <row r="44" spans="1:10" ht="12.75">
      <c r="A44" s="157"/>
      <c r="B44" s="158"/>
      <c r="C44" s="158"/>
      <c r="D44" s="158"/>
      <c r="E44" s="158"/>
      <c r="F44" s="158"/>
      <c r="G44" s="158"/>
      <c r="H44" s="158"/>
      <c r="I44" s="158"/>
      <c r="J44" s="159"/>
    </row>
    <row r="45" spans="1:10" ht="12.75">
      <c r="A45" s="157"/>
      <c r="B45" s="158"/>
      <c r="C45" s="158"/>
      <c r="D45" s="158"/>
      <c r="E45" s="158"/>
      <c r="F45" s="158"/>
      <c r="G45" s="158"/>
      <c r="H45" s="158"/>
      <c r="I45" s="158"/>
      <c r="J45" s="159"/>
    </row>
    <row r="46" spans="1:10" ht="12.75">
      <c r="A46" s="178"/>
      <c r="B46" s="179"/>
      <c r="C46" s="179"/>
      <c r="D46" s="179"/>
      <c r="E46" s="179"/>
      <c r="F46" s="179"/>
      <c r="G46" s="179"/>
      <c r="H46" s="179"/>
      <c r="I46" s="179"/>
      <c r="J46" s="180"/>
    </row>
    <row r="47" spans="1:4" ht="12.75">
      <c r="A47" s="59"/>
      <c r="B47" s="59"/>
      <c r="C47" s="59"/>
      <c r="D47" s="59"/>
    </row>
    <row r="48" spans="1:4" ht="12.75">
      <c r="A48" s="59"/>
      <c r="B48" s="59"/>
      <c r="C48" s="59"/>
      <c r="D48" s="59"/>
    </row>
    <row r="49" spans="1:4" ht="12.75">
      <c r="A49" s="59"/>
      <c r="B49" s="59"/>
      <c r="C49" s="59"/>
      <c r="D49" s="59"/>
    </row>
    <row r="50" spans="3:4" ht="12.75">
      <c r="C50" s="59"/>
      <c r="D50" s="59"/>
    </row>
    <row r="51" spans="1:4" ht="12.75">
      <c r="A51" s="59"/>
      <c r="B51" s="59"/>
      <c r="C51" s="59"/>
      <c r="D51" s="59"/>
    </row>
    <row r="52" spans="1:4" ht="12.75">
      <c r="A52" s="59"/>
      <c r="B52" s="59"/>
      <c r="C52" s="59"/>
      <c r="D52" s="59"/>
    </row>
    <row r="53" spans="1:4" ht="12.75">
      <c r="A53" s="59"/>
      <c r="B53" s="59"/>
      <c r="C53" s="59"/>
      <c r="D53" s="59"/>
    </row>
    <row r="54" spans="3:4" ht="12.75">
      <c r="C54" s="59"/>
      <c r="D54" s="59"/>
    </row>
    <row r="55" spans="1:4" ht="12.75">
      <c r="A55" s="59"/>
      <c r="C55" s="59"/>
      <c r="D55" s="59"/>
    </row>
    <row r="56" spans="1:4" ht="12.75">
      <c r="A56" s="59"/>
      <c r="C56" s="59"/>
      <c r="D56" s="59"/>
    </row>
    <row r="57" spans="1:4" ht="12.75">
      <c r="A57" s="59"/>
      <c r="B57" s="59"/>
      <c r="C57" s="59"/>
      <c r="D57" s="59"/>
    </row>
    <row r="58" spans="1:4" ht="12.75">
      <c r="A58" s="59"/>
      <c r="B58" s="59"/>
      <c r="C58" s="59"/>
      <c r="D58" s="59"/>
    </row>
    <row r="59" spans="1:4" ht="12.75">
      <c r="A59" s="59"/>
      <c r="B59" s="59"/>
      <c r="C59" s="59"/>
      <c r="D59" s="59"/>
    </row>
    <row r="60" spans="1:4" ht="12.75">
      <c r="A60" s="59"/>
      <c r="B60" s="59"/>
      <c r="C60" s="59"/>
      <c r="D60" s="59"/>
    </row>
    <row r="61" spans="1:4" ht="12.75">
      <c r="A61" s="59"/>
      <c r="B61" s="59"/>
      <c r="C61" s="59"/>
      <c r="D61" s="59"/>
    </row>
    <row r="62" spans="3:4" ht="12.75">
      <c r="C62" s="59"/>
      <c r="D62" s="59"/>
    </row>
    <row r="63" spans="3:4" ht="12.75">
      <c r="C63" s="59"/>
      <c r="D63" s="59"/>
    </row>
    <row r="64" spans="3:4" ht="12.75">
      <c r="C64" s="59"/>
      <c r="D64" s="59"/>
    </row>
  </sheetData>
  <sheetProtection/>
  <mergeCells count="82">
    <mergeCell ref="B1:D1"/>
    <mergeCell ref="E1:J1"/>
    <mergeCell ref="B2:D2"/>
    <mergeCell ref="E2:J2"/>
    <mergeCell ref="B3:D3"/>
    <mergeCell ref="E3:J3"/>
    <mergeCell ref="B4:C4"/>
    <mergeCell ref="E4:J4"/>
    <mergeCell ref="B6:C6"/>
    <mergeCell ref="E6:F6"/>
    <mergeCell ref="G6:J6"/>
    <mergeCell ref="G9:J9"/>
    <mergeCell ref="A11:D11"/>
    <mergeCell ref="G11:J11"/>
    <mergeCell ref="A12:D12"/>
    <mergeCell ref="G12:J12"/>
    <mergeCell ref="A13:D13"/>
    <mergeCell ref="G13:J14"/>
    <mergeCell ref="A14:D14"/>
    <mergeCell ref="A15:D15"/>
    <mergeCell ref="E15:G15"/>
    <mergeCell ref="H15:J15"/>
    <mergeCell ref="A16:D16"/>
    <mergeCell ref="E16:H16"/>
    <mergeCell ref="I16:I18"/>
    <mergeCell ref="J16:J18"/>
    <mergeCell ref="AR16:AR18"/>
    <mergeCell ref="A17:A18"/>
    <mergeCell ref="B17:D18"/>
    <mergeCell ref="AM17:AQ17"/>
    <mergeCell ref="A19:A21"/>
    <mergeCell ref="B19:D19"/>
    <mergeCell ref="I19:I21"/>
    <mergeCell ref="AR19:AR21"/>
    <mergeCell ref="B20:D20"/>
    <mergeCell ref="B21:D21"/>
    <mergeCell ref="A22:A25"/>
    <mergeCell ref="B22:D22"/>
    <mergeCell ref="I22:I25"/>
    <mergeCell ref="AR22:AR25"/>
    <mergeCell ref="B23:D23"/>
    <mergeCell ref="B24:D24"/>
    <mergeCell ref="B25:D25"/>
    <mergeCell ref="B26:D26"/>
    <mergeCell ref="A27:A29"/>
    <mergeCell ref="B27:D27"/>
    <mergeCell ref="E27:E29"/>
    <mergeCell ref="F27:F29"/>
    <mergeCell ref="G27:G29"/>
    <mergeCell ref="AR30:AR32"/>
    <mergeCell ref="B31:D31"/>
    <mergeCell ref="H27:H29"/>
    <mergeCell ref="I27:I29"/>
    <mergeCell ref="J27:J29"/>
    <mergeCell ref="AM27:AM29"/>
    <mergeCell ref="AN27:AN29"/>
    <mergeCell ref="AO27:AO29"/>
    <mergeCell ref="B32:D32"/>
    <mergeCell ref="AR33:AR35"/>
    <mergeCell ref="B34:D34"/>
    <mergeCell ref="B35:D35"/>
    <mergeCell ref="AP27:AP29"/>
    <mergeCell ref="AQ27:AQ29"/>
    <mergeCell ref="AR27:AR29"/>
    <mergeCell ref="B28:D28"/>
    <mergeCell ref="B29:D29"/>
    <mergeCell ref="B30:D30"/>
    <mergeCell ref="I30:I32"/>
    <mergeCell ref="A33:A35"/>
    <mergeCell ref="B33:D33"/>
    <mergeCell ref="I33:I35"/>
    <mergeCell ref="A30:A32"/>
    <mergeCell ref="A37:D37"/>
    <mergeCell ref="A44:J44"/>
    <mergeCell ref="A45:J45"/>
    <mergeCell ref="A46:J46"/>
    <mergeCell ref="F37:J37"/>
    <mergeCell ref="A38:B38"/>
    <mergeCell ref="F38:J38"/>
    <mergeCell ref="F39:J39"/>
    <mergeCell ref="F40:J40"/>
    <mergeCell ref="B43:J43"/>
  </mergeCells>
  <hyperlinks>
    <hyperlink ref="L4" location="Liste!A1" display="Retour Liste"/>
  </hyperlinks>
  <printOptions/>
  <pageMargins left="0.3937007874015748" right="0.3937007874015748" top="0.3937007874015748" bottom="0.3937007874015748" header="0.3937007874015748" footer="0.3937007874015748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R64"/>
  <sheetViews>
    <sheetView zoomScale="125" zoomScaleNormal="125" zoomScalePageLayoutView="0" workbookViewId="0" topLeftCell="A1">
      <selection activeCell="G13" sqref="G13:J14"/>
    </sheetView>
  </sheetViews>
  <sheetFormatPr defaultColWidth="10.75390625" defaultRowHeight="12.75"/>
  <cols>
    <col min="1" max="1" width="15.375" style="4" customWidth="1"/>
    <col min="2" max="3" width="9.125" style="4" customWidth="1"/>
    <col min="4" max="4" width="20.875" style="4" customWidth="1"/>
    <col min="5" max="8" width="3.25390625" style="4" customWidth="1"/>
    <col min="9" max="9" width="4.375" style="4" customWidth="1"/>
    <col min="10" max="10" width="4.875" style="4" customWidth="1"/>
    <col min="11" max="16384" width="10.75390625" style="4" customWidth="1"/>
  </cols>
  <sheetData>
    <row r="1" spans="2:10" ht="14.25">
      <c r="B1" s="273" t="s">
        <v>22</v>
      </c>
      <c r="C1" s="274"/>
      <c r="D1" s="274"/>
      <c r="E1" s="274" t="s">
        <v>51</v>
      </c>
      <c r="F1" s="274"/>
      <c r="G1" s="274"/>
      <c r="H1" s="274"/>
      <c r="I1" s="274"/>
      <c r="J1" s="274"/>
    </row>
    <row r="2" spans="2:10" ht="14.25">
      <c r="B2" s="273" t="s">
        <v>23</v>
      </c>
      <c r="C2" s="274"/>
      <c r="D2" s="274"/>
      <c r="E2" s="275">
        <f>Liste!C2</f>
        <v>0</v>
      </c>
      <c r="F2" s="275"/>
      <c r="G2" s="275"/>
      <c r="H2" s="275"/>
      <c r="I2" s="275"/>
      <c r="J2" s="275"/>
    </row>
    <row r="3" spans="2:10" ht="12.75">
      <c r="B3" s="275" t="s">
        <v>24</v>
      </c>
      <c r="C3" s="274"/>
      <c r="D3" s="274"/>
      <c r="E3" s="274" t="s">
        <v>25</v>
      </c>
      <c r="F3" s="274"/>
      <c r="G3" s="274"/>
      <c r="H3" s="274"/>
      <c r="I3" s="274"/>
      <c r="J3" s="274"/>
    </row>
    <row r="4" spans="2:12" ht="15">
      <c r="B4" s="276" t="s">
        <v>29</v>
      </c>
      <c r="C4" s="277"/>
      <c r="D4" s="53">
        <f>Liste!C3</f>
        <v>0</v>
      </c>
      <c r="E4" s="275">
        <f>Liste!D5</f>
        <v>0</v>
      </c>
      <c r="F4" s="275"/>
      <c r="G4" s="275"/>
      <c r="H4" s="275"/>
      <c r="I4" s="275"/>
      <c r="J4" s="275"/>
      <c r="L4" s="65" t="s">
        <v>9</v>
      </c>
    </row>
    <row r="5" spans="2:10" ht="12.75">
      <c r="B5" s="54"/>
      <c r="E5" s="36"/>
      <c r="F5" s="36"/>
      <c r="G5" s="36"/>
      <c r="H5" s="36"/>
      <c r="I5" s="36"/>
      <c r="J5" s="36"/>
    </row>
    <row r="6" spans="1:10" ht="14.25">
      <c r="A6" s="55" t="s">
        <v>66</v>
      </c>
      <c r="B6" s="278">
        <f>Liste!B23</f>
        <v>0</v>
      </c>
      <c r="C6" s="278"/>
      <c r="D6" s="56">
        <f>Liste!C23</f>
        <v>0</v>
      </c>
      <c r="E6" s="276" t="s">
        <v>13</v>
      </c>
      <c r="F6" s="277"/>
      <c r="G6" s="279"/>
      <c r="H6" s="279"/>
      <c r="I6" s="279"/>
      <c r="J6" s="279"/>
    </row>
    <row r="8" ht="12.75">
      <c r="A8" s="57" t="s">
        <v>10</v>
      </c>
    </row>
    <row r="9" spans="1:10" ht="12.75">
      <c r="A9" s="58" t="s">
        <v>32</v>
      </c>
      <c r="G9" s="280" t="s">
        <v>57</v>
      </c>
      <c r="H9" s="213"/>
      <c r="I9" s="213"/>
      <c r="J9" s="214"/>
    </row>
    <row r="10" spans="1:10" ht="12.75">
      <c r="A10" s="59" t="s">
        <v>33</v>
      </c>
      <c r="G10" s="34" t="s">
        <v>62</v>
      </c>
      <c r="H10" s="35"/>
      <c r="I10" s="32">
        <f>SUM(J19:J35)</f>
        <v>200</v>
      </c>
      <c r="J10" s="33" t="s">
        <v>61</v>
      </c>
    </row>
    <row r="11" spans="1:10" ht="15">
      <c r="A11" s="281" t="s">
        <v>34</v>
      </c>
      <c r="B11" s="282"/>
      <c r="C11" s="282"/>
      <c r="D11" s="282"/>
      <c r="G11" s="283">
        <f>SUM(I19:I35)-C38*10</f>
        <v>0</v>
      </c>
      <c r="H11" s="224"/>
      <c r="I11" s="224"/>
      <c r="J11" s="225"/>
    </row>
    <row r="12" spans="1:10" ht="15">
      <c r="A12" s="281" t="s">
        <v>35</v>
      </c>
      <c r="B12" s="282"/>
      <c r="C12" s="282"/>
      <c r="D12" s="282"/>
      <c r="G12" s="284" t="s">
        <v>3</v>
      </c>
      <c r="H12" s="195"/>
      <c r="I12" s="195"/>
      <c r="J12" s="285"/>
    </row>
    <row r="13" spans="1:10" ht="12.75" customHeight="1">
      <c r="A13" s="281" t="s">
        <v>36</v>
      </c>
      <c r="B13" s="282"/>
      <c r="C13" s="282"/>
      <c r="D13" s="282"/>
      <c r="G13" s="286">
        <f>CEILING(G11/10,0.5)</f>
        <v>0</v>
      </c>
      <c r="H13" s="224"/>
      <c r="I13" s="224"/>
      <c r="J13" s="225"/>
    </row>
    <row r="14" spans="1:10" ht="13.5" thickBot="1">
      <c r="A14" s="281" t="s">
        <v>15</v>
      </c>
      <c r="B14" s="282"/>
      <c r="C14" s="282"/>
      <c r="D14" s="282"/>
      <c r="G14" s="287"/>
      <c r="H14" s="238"/>
      <c r="I14" s="238"/>
      <c r="J14" s="239"/>
    </row>
    <row r="15" spans="1:10" ht="21.75" customHeight="1" thickBot="1">
      <c r="A15" s="288" t="s">
        <v>16</v>
      </c>
      <c r="B15" s="289"/>
      <c r="C15" s="289"/>
      <c r="D15" s="289"/>
      <c r="E15" s="290" t="s">
        <v>14</v>
      </c>
      <c r="F15" s="290"/>
      <c r="G15" s="290"/>
      <c r="H15" s="291"/>
      <c r="I15" s="291"/>
      <c r="J15" s="291"/>
    </row>
    <row r="16" spans="1:44" ht="21.75" customHeight="1">
      <c r="A16" s="288" t="s">
        <v>0</v>
      </c>
      <c r="B16" s="289"/>
      <c r="C16" s="289"/>
      <c r="D16" s="289"/>
      <c r="E16" s="292" t="s">
        <v>52</v>
      </c>
      <c r="F16" s="293"/>
      <c r="G16" s="293"/>
      <c r="H16" s="293"/>
      <c r="I16" s="151" t="s">
        <v>65</v>
      </c>
      <c r="J16" s="231" t="s">
        <v>53</v>
      </c>
      <c r="AR16" s="151" t="s">
        <v>65</v>
      </c>
    </row>
    <row r="17" spans="1:44" ht="16.5" thickBot="1">
      <c r="A17" s="294" t="s">
        <v>63</v>
      </c>
      <c r="B17" s="296" t="s">
        <v>64</v>
      </c>
      <c r="C17" s="297"/>
      <c r="D17" s="298"/>
      <c r="E17" s="2" t="s">
        <v>17</v>
      </c>
      <c r="F17" s="2" t="s">
        <v>18</v>
      </c>
      <c r="G17" s="2" t="s">
        <v>19</v>
      </c>
      <c r="H17" s="3" t="s">
        <v>20</v>
      </c>
      <c r="I17" s="152"/>
      <c r="J17" s="232"/>
      <c r="AM17" s="253" t="s">
        <v>58</v>
      </c>
      <c r="AN17" s="135"/>
      <c r="AO17" s="135"/>
      <c r="AP17" s="135"/>
      <c r="AQ17" s="133"/>
      <c r="AR17" s="152"/>
    </row>
    <row r="18" spans="1:44" ht="15.75" thickBot="1">
      <c r="A18" s="295"/>
      <c r="B18" s="299"/>
      <c r="C18" s="299"/>
      <c r="D18" s="300"/>
      <c r="E18" s="6">
        <v>0</v>
      </c>
      <c r="F18" s="1">
        <v>0.33</v>
      </c>
      <c r="G18" s="1">
        <v>0.66</v>
      </c>
      <c r="H18" s="1">
        <v>1</v>
      </c>
      <c r="I18" s="153"/>
      <c r="J18" s="233"/>
      <c r="AM18" s="14">
        <v>0</v>
      </c>
      <c r="AN18" s="14">
        <v>0.33</v>
      </c>
      <c r="AO18" s="14">
        <v>0.66</v>
      </c>
      <c r="AP18" s="15">
        <v>1</v>
      </c>
      <c r="AQ18" s="16" t="s">
        <v>59</v>
      </c>
      <c r="AR18" s="153"/>
    </row>
    <row r="19" spans="1:44" ht="18.75" customHeight="1">
      <c r="A19" s="191" t="s">
        <v>46</v>
      </c>
      <c r="B19" s="243" t="s">
        <v>11</v>
      </c>
      <c r="C19" s="243"/>
      <c r="D19" s="244"/>
      <c r="E19" s="68"/>
      <c r="F19" s="69"/>
      <c r="G19" s="69"/>
      <c r="H19" s="70"/>
      <c r="I19" s="257">
        <f>AR19</f>
        <v>0</v>
      </c>
      <c r="J19" s="9">
        <v>10</v>
      </c>
      <c r="AM19" s="20">
        <f>IF(E19=AQ19,0*J19,"")</f>
      </c>
      <c r="AN19" s="21">
        <f>IF(F19=AQ19,0.33*J19,"")</f>
      </c>
      <c r="AO19" s="21">
        <f>IF(G19=AQ19,0.66*J19,"")</f>
      </c>
      <c r="AP19" s="21">
        <f>IF(H19=AQ19,1*J19,"")</f>
      </c>
      <c r="AQ19" s="22" t="s">
        <v>60</v>
      </c>
      <c r="AR19" s="254">
        <f>SUM(AM19:AQ21)</f>
        <v>0</v>
      </c>
    </row>
    <row r="20" spans="1:44" ht="18.75" customHeight="1">
      <c r="A20" s="188"/>
      <c r="B20" s="182" t="s">
        <v>49</v>
      </c>
      <c r="C20" s="182"/>
      <c r="D20" s="183"/>
      <c r="E20" s="71"/>
      <c r="F20" s="72"/>
      <c r="G20" s="72"/>
      <c r="H20" s="73"/>
      <c r="I20" s="258"/>
      <c r="J20" s="8">
        <v>10</v>
      </c>
      <c r="AM20" s="23">
        <f aca="true" t="shared" si="0" ref="AM20:AM35">IF(E20=AQ20,0*J20,"")</f>
      </c>
      <c r="AN20" s="19">
        <f aca="true" t="shared" si="1" ref="AN20:AN35">IF(F20=AQ20,0.33*J20,"")</f>
      </c>
      <c r="AO20" s="19">
        <f aca="true" t="shared" si="2" ref="AO20:AO35">IF(G20=AQ20,0.66*J20,"")</f>
      </c>
      <c r="AP20" s="19">
        <f aca="true" t="shared" si="3" ref="AP20:AP35">IF(H20=AQ20,1*J20,"")</f>
      </c>
      <c r="AQ20" s="24" t="s">
        <v>60</v>
      </c>
      <c r="AR20" s="249"/>
    </row>
    <row r="21" spans="1:44" ht="18.75" customHeight="1" thickBot="1">
      <c r="A21" s="189"/>
      <c r="B21" s="185" t="s">
        <v>50</v>
      </c>
      <c r="C21" s="185"/>
      <c r="D21" s="186"/>
      <c r="E21" s="74"/>
      <c r="F21" s="75"/>
      <c r="G21" s="75"/>
      <c r="H21" s="76"/>
      <c r="I21" s="259"/>
      <c r="J21" s="10">
        <v>20</v>
      </c>
      <c r="K21" s="5"/>
      <c r="AM21" s="25">
        <f t="shared" si="0"/>
      </c>
      <c r="AN21" s="26">
        <f t="shared" si="1"/>
      </c>
      <c r="AO21" s="26">
        <f t="shared" si="2"/>
      </c>
      <c r="AP21" s="26">
        <f t="shared" si="3"/>
      </c>
      <c r="AQ21" s="27" t="s">
        <v>60</v>
      </c>
      <c r="AR21" s="250"/>
    </row>
    <row r="22" spans="1:44" ht="18.75" customHeight="1">
      <c r="A22" s="191" t="s">
        <v>47</v>
      </c>
      <c r="B22" s="229" t="s">
        <v>4</v>
      </c>
      <c r="C22" s="229"/>
      <c r="D22" s="230"/>
      <c r="E22" s="77"/>
      <c r="F22" s="78"/>
      <c r="G22" s="78"/>
      <c r="H22" s="79"/>
      <c r="I22" s="257">
        <f>AR22</f>
        <v>0</v>
      </c>
      <c r="J22" s="11">
        <v>5</v>
      </c>
      <c r="AM22" s="20">
        <f t="shared" si="0"/>
      </c>
      <c r="AN22" s="21">
        <f t="shared" si="1"/>
      </c>
      <c r="AO22" s="21">
        <f t="shared" si="2"/>
      </c>
      <c r="AP22" s="21">
        <f t="shared" si="3"/>
      </c>
      <c r="AQ22" s="22" t="s">
        <v>60</v>
      </c>
      <c r="AR22" s="254">
        <f>SUM(AM22:AP25)</f>
        <v>0</v>
      </c>
    </row>
    <row r="23" spans="1:44" ht="18.75" customHeight="1">
      <c r="A23" s="188"/>
      <c r="B23" s="182" t="s">
        <v>5</v>
      </c>
      <c r="C23" s="182"/>
      <c r="D23" s="183"/>
      <c r="E23" s="71"/>
      <c r="F23" s="80"/>
      <c r="G23" s="80"/>
      <c r="H23" s="81"/>
      <c r="I23" s="258"/>
      <c r="J23" s="7">
        <v>5</v>
      </c>
      <c r="AM23" s="23">
        <f t="shared" si="0"/>
      </c>
      <c r="AN23" s="19">
        <f t="shared" si="1"/>
      </c>
      <c r="AO23" s="19">
        <f t="shared" si="2"/>
      </c>
      <c r="AP23" s="19">
        <f t="shared" si="3"/>
      </c>
      <c r="AQ23" s="24" t="s">
        <v>60</v>
      </c>
      <c r="AR23" s="249"/>
    </row>
    <row r="24" spans="1:44" ht="18.75" customHeight="1">
      <c r="A24" s="188"/>
      <c r="B24" s="182" t="s">
        <v>6</v>
      </c>
      <c r="C24" s="182"/>
      <c r="D24" s="183"/>
      <c r="E24" s="71"/>
      <c r="F24" s="72"/>
      <c r="G24" s="72"/>
      <c r="H24" s="73"/>
      <c r="I24" s="258"/>
      <c r="J24" s="7">
        <v>15</v>
      </c>
      <c r="AM24" s="23">
        <f t="shared" si="0"/>
      </c>
      <c r="AN24" s="19">
        <f t="shared" si="1"/>
      </c>
      <c r="AO24" s="19">
        <f t="shared" si="2"/>
      </c>
      <c r="AP24" s="19">
        <f t="shared" si="3"/>
      </c>
      <c r="AQ24" s="24" t="s">
        <v>60</v>
      </c>
      <c r="AR24" s="249"/>
    </row>
    <row r="25" spans="1:44" ht="18.75" customHeight="1" thickBot="1">
      <c r="A25" s="189"/>
      <c r="B25" s="185" t="s">
        <v>7</v>
      </c>
      <c r="C25" s="185"/>
      <c r="D25" s="186"/>
      <c r="E25" s="74"/>
      <c r="F25" s="75"/>
      <c r="G25" s="75"/>
      <c r="H25" s="76"/>
      <c r="I25" s="259"/>
      <c r="J25" s="10">
        <v>15</v>
      </c>
      <c r="AM25" s="25">
        <f t="shared" si="0"/>
      </c>
      <c r="AN25" s="26">
        <f t="shared" si="1"/>
      </c>
      <c r="AO25" s="26">
        <f t="shared" si="2"/>
      </c>
      <c r="AP25" s="26">
        <f t="shared" si="3"/>
      </c>
      <c r="AQ25" s="27" t="s">
        <v>60</v>
      </c>
      <c r="AR25" s="250"/>
    </row>
    <row r="26" spans="1:44" ht="18.75" customHeight="1" thickBot="1">
      <c r="A26" s="13" t="s">
        <v>48</v>
      </c>
      <c r="B26" s="241" t="s">
        <v>8</v>
      </c>
      <c r="C26" s="241"/>
      <c r="D26" s="242"/>
      <c r="E26" s="82"/>
      <c r="F26" s="83"/>
      <c r="G26" s="83"/>
      <c r="H26" s="84"/>
      <c r="I26" s="52">
        <f>AR26</f>
        <v>0</v>
      </c>
      <c r="J26" s="12">
        <v>50</v>
      </c>
      <c r="AM26" s="28">
        <f t="shared" si="0"/>
      </c>
      <c r="AN26" s="29">
        <f t="shared" si="1"/>
      </c>
      <c r="AO26" s="29">
        <f t="shared" si="2"/>
      </c>
      <c r="AP26" s="29">
        <f t="shared" si="3"/>
      </c>
      <c r="AQ26" s="30" t="s">
        <v>60</v>
      </c>
      <c r="AR26" s="31">
        <f>SUM(AM26:AP26)</f>
        <v>0</v>
      </c>
    </row>
    <row r="27" spans="1:44" ht="18.75" customHeight="1">
      <c r="A27" s="191" t="s">
        <v>31</v>
      </c>
      <c r="B27" s="243" t="s">
        <v>6</v>
      </c>
      <c r="C27" s="243"/>
      <c r="D27" s="244"/>
      <c r="E27" s="165"/>
      <c r="F27" s="168"/>
      <c r="G27" s="168"/>
      <c r="H27" s="245"/>
      <c r="I27" s="257">
        <f>AR27</f>
        <v>0</v>
      </c>
      <c r="J27" s="248">
        <v>10</v>
      </c>
      <c r="AM27" s="264">
        <f t="shared" si="0"/>
      </c>
      <c r="AN27" s="148">
        <f t="shared" si="1"/>
      </c>
      <c r="AO27" s="148">
        <f t="shared" si="2"/>
      </c>
      <c r="AP27" s="148">
        <f t="shared" si="3"/>
      </c>
      <c r="AQ27" s="267" t="s">
        <v>60</v>
      </c>
      <c r="AR27" s="254">
        <f>SUM(AM27:AP29)</f>
        <v>0</v>
      </c>
    </row>
    <row r="28" spans="1:44" ht="18.75" customHeight="1">
      <c r="A28" s="227"/>
      <c r="B28" s="251" t="s">
        <v>37</v>
      </c>
      <c r="C28" s="251"/>
      <c r="D28" s="252"/>
      <c r="E28" s="166"/>
      <c r="F28" s="169"/>
      <c r="G28" s="169"/>
      <c r="H28" s="246"/>
      <c r="I28" s="258"/>
      <c r="J28" s="249"/>
      <c r="AM28" s="265"/>
      <c r="AN28" s="149"/>
      <c r="AO28" s="149"/>
      <c r="AP28" s="149"/>
      <c r="AQ28" s="268"/>
      <c r="AR28" s="249"/>
    </row>
    <row r="29" spans="1:44" ht="18.75" customHeight="1" thickBot="1">
      <c r="A29" s="189"/>
      <c r="B29" s="162" t="s">
        <v>12</v>
      </c>
      <c r="C29" s="163"/>
      <c r="D29" s="164"/>
      <c r="E29" s="167"/>
      <c r="F29" s="170"/>
      <c r="G29" s="170"/>
      <c r="H29" s="247"/>
      <c r="I29" s="259"/>
      <c r="J29" s="250"/>
      <c r="AM29" s="266"/>
      <c r="AN29" s="150"/>
      <c r="AO29" s="150"/>
      <c r="AP29" s="150"/>
      <c r="AQ29" s="269"/>
      <c r="AR29" s="250"/>
    </row>
    <row r="30" spans="1:44" ht="18.75" customHeight="1">
      <c r="A30" s="190" t="s">
        <v>54</v>
      </c>
      <c r="B30" s="160" t="s">
        <v>38</v>
      </c>
      <c r="C30" s="160"/>
      <c r="D30" s="161"/>
      <c r="E30" s="68"/>
      <c r="F30" s="69"/>
      <c r="G30" s="69"/>
      <c r="H30" s="70"/>
      <c r="I30" s="257">
        <f>AR30</f>
        <v>0</v>
      </c>
      <c r="J30" s="11">
        <v>6</v>
      </c>
      <c r="L30" s="17"/>
      <c r="M30" s="17"/>
      <c r="N30" s="17"/>
      <c r="O30" s="17"/>
      <c r="P30" s="17"/>
      <c r="AM30" s="20">
        <f t="shared" si="0"/>
      </c>
      <c r="AN30" s="21">
        <f t="shared" si="1"/>
      </c>
      <c r="AO30" s="21">
        <f t="shared" si="2"/>
      </c>
      <c r="AP30" s="21">
        <f t="shared" si="3"/>
      </c>
      <c r="AQ30" s="22" t="s">
        <v>60</v>
      </c>
      <c r="AR30" s="254">
        <f>SUM(AM30:AP32)</f>
        <v>0</v>
      </c>
    </row>
    <row r="31" spans="1:44" ht="18.75" customHeight="1">
      <c r="A31" s="188"/>
      <c r="B31" s="171" t="s">
        <v>39</v>
      </c>
      <c r="C31" s="171"/>
      <c r="D31" s="172"/>
      <c r="E31" s="85"/>
      <c r="F31" s="80"/>
      <c r="G31" s="80"/>
      <c r="H31" s="81"/>
      <c r="I31" s="258"/>
      <c r="J31" s="7">
        <v>14</v>
      </c>
      <c r="L31" s="17"/>
      <c r="M31" s="17"/>
      <c r="N31" s="17"/>
      <c r="O31" s="17"/>
      <c r="P31" s="17"/>
      <c r="AM31" s="23">
        <f t="shared" si="0"/>
      </c>
      <c r="AN31" s="19">
        <f t="shared" si="1"/>
      </c>
      <c r="AO31" s="19">
        <f t="shared" si="2"/>
      </c>
      <c r="AP31" s="19">
        <f t="shared" si="3"/>
      </c>
      <c r="AQ31" s="24" t="s">
        <v>60</v>
      </c>
      <c r="AR31" s="249"/>
    </row>
    <row r="32" spans="1:44" ht="18.75" customHeight="1" thickBot="1">
      <c r="A32" s="189"/>
      <c r="B32" s="173" t="s">
        <v>21</v>
      </c>
      <c r="C32" s="173"/>
      <c r="D32" s="174"/>
      <c r="E32" s="74"/>
      <c r="F32" s="75"/>
      <c r="G32" s="75"/>
      <c r="H32" s="76"/>
      <c r="I32" s="259"/>
      <c r="J32" s="10">
        <v>10</v>
      </c>
      <c r="L32" s="18"/>
      <c r="M32" s="18"/>
      <c r="N32" s="18"/>
      <c r="O32" s="18"/>
      <c r="P32" s="18"/>
      <c r="AM32" s="25">
        <f t="shared" si="0"/>
      </c>
      <c r="AN32" s="26">
        <f t="shared" si="1"/>
      </c>
      <c r="AO32" s="26">
        <f t="shared" si="2"/>
      </c>
      <c r="AP32" s="26">
        <f t="shared" si="3"/>
      </c>
      <c r="AQ32" s="27" t="s">
        <v>60</v>
      </c>
      <c r="AR32" s="250"/>
    </row>
    <row r="33" spans="1:44" ht="18.75" customHeight="1">
      <c r="A33" s="191" t="s">
        <v>55</v>
      </c>
      <c r="B33" s="192" t="s">
        <v>38</v>
      </c>
      <c r="C33" s="192"/>
      <c r="D33" s="193"/>
      <c r="E33" s="68"/>
      <c r="F33" s="78"/>
      <c r="G33" s="78"/>
      <c r="H33" s="79"/>
      <c r="I33" s="257">
        <f>AR33</f>
        <v>0</v>
      </c>
      <c r="J33" s="11">
        <v>5</v>
      </c>
      <c r="AM33" s="20">
        <f t="shared" si="0"/>
      </c>
      <c r="AN33" s="21">
        <f t="shared" si="1"/>
      </c>
      <c r="AO33" s="21">
        <f t="shared" si="2"/>
      </c>
      <c r="AP33" s="21">
        <f t="shared" si="3"/>
      </c>
      <c r="AQ33" s="22" t="s">
        <v>60</v>
      </c>
      <c r="AR33" s="254">
        <f>SUM(AM33:AP35)</f>
        <v>0</v>
      </c>
    </row>
    <row r="34" spans="1:44" ht="18.75" customHeight="1">
      <c r="A34" s="188"/>
      <c r="B34" s="171" t="s">
        <v>56</v>
      </c>
      <c r="C34" s="171"/>
      <c r="D34" s="172"/>
      <c r="E34" s="71"/>
      <c r="F34" s="72"/>
      <c r="G34" s="72"/>
      <c r="H34" s="73"/>
      <c r="I34" s="258"/>
      <c r="J34" s="7">
        <v>20</v>
      </c>
      <c r="AM34" s="23">
        <f t="shared" si="0"/>
      </c>
      <c r="AN34" s="19">
        <f t="shared" si="1"/>
      </c>
      <c r="AO34" s="19">
        <f t="shared" si="2"/>
      </c>
      <c r="AP34" s="19">
        <f t="shared" si="3"/>
      </c>
      <c r="AQ34" s="24" t="s">
        <v>60</v>
      </c>
      <c r="AR34" s="249"/>
    </row>
    <row r="35" spans="1:44" ht="18.75" customHeight="1" thickBot="1">
      <c r="A35" s="189"/>
      <c r="B35" s="173" t="s">
        <v>21</v>
      </c>
      <c r="C35" s="173"/>
      <c r="D35" s="174"/>
      <c r="E35" s="74"/>
      <c r="F35" s="75"/>
      <c r="G35" s="75"/>
      <c r="H35" s="76"/>
      <c r="I35" s="259"/>
      <c r="J35" s="10">
        <v>5</v>
      </c>
      <c r="AM35" s="25">
        <f t="shared" si="0"/>
      </c>
      <c r="AN35" s="26">
        <f t="shared" si="1"/>
      </c>
      <c r="AO35" s="26">
        <f t="shared" si="2"/>
      </c>
      <c r="AP35" s="26">
        <f t="shared" si="3"/>
      </c>
      <c r="AQ35" s="27" t="s">
        <v>60</v>
      </c>
      <c r="AR35" s="250"/>
    </row>
    <row r="36" spans="2:4" ht="7.5" customHeight="1">
      <c r="B36" s="59"/>
      <c r="C36" s="59"/>
      <c r="D36" s="59"/>
    </row>
    <row r="37" spans="1:10" ht="12.75" customHeight="1">
      <c r="A37" s="301" t="s">
        <v>41</v>
      </c>
      <c r="B37" s="302"/>
      <c r="C37" s="302"/>
      <c r="D37" s="302"/>
      <c r="E37" s="66" t="s">
        <v>20</v>
      </c>
      <c r="F37" s="270" t="s">
        <v>42</v>
      </c>
      <c r="G37" s="271"/>
      <c r="H37" s="271"/>
      <c r="I37" s="271"/>
      <c r="J37" s="271"/>
    </row>
    <row r="38" spans="1:10" ht="12.75" customHeight="1">
      <c r="A38" s="272" t="s">
        <v>45</v>
      </c>
      <c r="B38" s="272"/>
      <c r="C38" s="86"/>
      <c r="D38" s="67"/>
      <c r="E38" s="66" t="s">
        <v>19</v>
      </c>
      <c r="F38" s="270" t="s">
        <v>43</v>
      </c>
      <c r="G38" s="271"/>
      <c r="H38" s="271"/>
      <c r="I38" s="271"/>
      <c r="J38" s="271"/>
    </row>
    <row r="39" spans="2:10" ht="12.75" customHeight="1">
      <c r="B39" s="59"/>
      <c r="C39" s="59"/>
      <c r="D39" s="59"/>
      <c r="E39" s="66" t="s">
        <v>18</v>
      </c>
      <c r="F39" s="270" t="s">
        <v>44</v>
      </c>
      <c r="G39" s="271"/>
      <c r="H39" s="271"/>
      <c r="I39" s="271"/>
      <c r="J39" s="271"/>
    </row>
    <row r="40" spans="2:10" ht="12.75" customHeight="1">
      <c r="B40" s="59"/>
      <c r="C40" s="59"/>
      <c r="D40" s="59"/>
      <c r="E40" s="66" t="s">
        <v>17</v>
      </c>
      <c r="F40" s="270" t="s">
        <v>40</v>
      </c>
      <c r="G40" s="271"/>
      <c r="H40" s="271"/>
      <c r="I40" s="271"/>
      <c r="J40" s="271"/>
    </row>
    <row r="41" spans="2:4" ht="6.75" customHeight="1">
      <c r="B41" s="59"/>
      <c r="C41" s="59"/>
      <c r="D41" s="59"/>
    </row>
    <row r="42" spans="1:10" ht="12.75">
      <c r="A42" s="60" t="s">
        <v>2</v>
      </c>
      <c r="B42" s="61">
        <f>Liste!D6</f>
        <v>0</v>
      </c>
      <c r="C42" s="62"/>
      <c r="D42" s="62"/>
      <c r="E42" s="63"/>
      <c r="F42" s="63"/>
      <c r="G42" s="63"/>
      <c r="H42" s="63"/>
      <c r="I42" s="63"/>
      <c r="J42" s="64"/>
    </row>
    <row r="43" spans="1:10" ht="12.75">
      <c r="A43" s="87" t="s">
        <v>1</v>
      </c>
      <c r="B43" s="154"/>
      <c r="C43" s="155"/>
      <c r="D43" s="155"/>
      <c r="E43" s="155"/>
      <c r="F43" s="155"/>
      <c r="G43" s="155"/>
      <c r="H43" s="155"/>
      <c r="I43" s="155"/>
      <c r="J43" s="156"/>
    </row>
    <row r="44" spans="1:10" ht="12.75">
      <c r="A44" s="157"/>
      <c r="B44" s="158"/>
      <c r="C44" s="158"/>
      <c r="D44" s="158"/>
      <c r="E44" s="158"/>
      <c r="F44" s="158"/>
      <c r="G44" s="158"/>
      <c r="H44" s="158"/>
      <c r="I44" s="158"/>
      <c r="J44" s="159"/>
    </row>
    <row r="45" spans="1:10" ht="12.75">
      <c r="A45" s="157"/>
      <c r="B45" s="158"/>
      <c r="C45" s="158"/>
      <c r="D45" s="158"/>
      <c r="E45" s="158"/>
      <c r="F45" s="158"/>
      <c r="G45" s="158"/>
      <c r="H45" s="158"/>
      <c r="I45" s="158"/>
      <c r="J45" s="159"/>
    </row>
    <row r="46" spans="1:10" ht="12.75">
      <c r="A46" s="178"/>
      <c r="B46" s="179"/>
      <c r="C46" s="179"/>
      <c r="D46" s="179"/>
      <c r="E46" s="179"/>
      <c r="F46" s="179"/>
      <c r="G46" s="179"/>
      <c r="H46" s="179"/>
      <c r="I46" s="179"/>
      <c r="J46" s="180"/>
    </row>
    <row r="47" spans="1:4" ht="12.75">
      <c r="A47" s="59"/>
      <c r="B47" s="59"/>
      <c r="C47" s="59"/>
      <c r="D47" s="59"/>
    </row>
    <row r="48" spans="1:4" ht="12.75">
      <c r="A48" s="59"/>
      <c r="B48" s="59"/>
      <c r="C48" s="59"/>
      <c r="D48" s="59"/>
    </row>
    <row r="49" spans="1:4" ht="12.75">
      <c r="A49" s="59"/>
      <c r="B49" s="59"/>
      <c r="C49" s="59"/>
      <c r="D49" s="59"/>
    </row>
    <row r="50" spans="3:4" ht="12.75">
      <c r="C50" s="59"/>
      <c r="D50" s="59"/>
    </row>
    <row r="51" spans="1:4" ht="12.75">
      <c r="A51" s="59"/>
      <c r="B51" s="59"/>
      <c r="C51" s="59"/>
      <c r="D51" s="59"/>
    </row>
    <row r="52" spans="1:4" ht="12.75">
      <c r="A52" s="59"/>
      <c r="B52" s="59"/>
      <c r="C52" s="59"/>
      <c r="D52" s="59"/>
    </row>
    <row r="53" spans="1:4" ht="12.75">
      <c r="A53" s="59"/>
      <c r="B53" s="59"/>
      <c r="C53" s="59"/>
      <c r="D53" s="59"/>
    </row>
    <row r="54" spans="3:4" ht="12.75">
      <c r="C54" s="59"/>
      <c r="D54" s="59"/>
    </row>
    <row r="55" spans="1:4" ht="12.75">
      <c r="A55" s="59"/>
      <c r="C55" s="59"/>
      <c r="D55" s="59"/>
    </row>
    <row r="56" spans="1:4" ht="12.75">
      <c r="A56" s="59"/>
      <c r="C56" s="59"/>
      <c r="D56" s="59"/>
    </row>
    <row r="57" spans="1:4" ht="12.75">
      <c r="A57" s="59"/>
      <c r="B57" s="59"/>
      <c r="C57" s="59"/>
      <c r="D57" s="59"/>
    </row>
    <row r="58" spans="1:4" ht="12.75">
      <c r="A58" s="59"/>
      <c r="B58" s="59"/>
      <c r="C58" s="59"/>
      <c r="D58" s="59"/>
    </row>
    <row r="59" spans="1:4" ht="12.75">
      <c r="A59" s="59"/>
      <c r="B59" s="59"/>
      <c r="C59" s="59"/>
      <c r="D59" s="59"/>
    </row>
    <row r="60" spans="1:4" ht="12.75">
      <c r="A60" s="59"/>
      <c r="B60" s="59"/>
      <c r="C60" s="59"/>
      <c r="D60" s="59"/>
    </row>
    <row r="61" spans="1:4" ht="12.75">
      <c r="A61" s="59"/>
      <c r="B61" s="59"/>
      <c r="C61" s="59"/>
      <c r="D61" s="59"/>
    </row>
    <row r="62" spans="3:4" ht="12.75">
      <c r="C62" s="59"/>
      <c r="D62" s="59"/>
    </row>
    <row r="63" spans="3:4" ht="12.75">
      <c r="C63" s="59"/>
      <c r="D63" s="59"/>
    </row>
    <row r="64" spans="3:4" ht="12.75">
      <c r="C64" s="59"/>
      <c r="D64" s="59"/>
    </row>
  </sheetData>
  <sheetProtection/>
  <mergeCells count="82">
    <mergeCell ref="B1:D1"/>
    <mergeCell ref="E1:J1"/>
    <mergeCell ref="B2:D2"/>
    <mergeCell ref="E2:J2"/>
    <mergeCell ref="B3:D3"/>
    <mergeCell ref="E3:J3"/>
    <mergeCell ref="B4:C4"/>
    <mergeCell ref="E4:J4"/>
    <mergeCell ref="B6:C6"/>
    <mergeCell ref="E6:F6"/>
    <mergeCell ref="G6:J6"/>
    <mergeCell ref="G9:J9"/>
    <mergeCell ref="A11:D11"/>
    <mergeCell ref="G11:J11"/>
    <mergeCell ref="A12:D12"/>
    <mergeCell ref="G12:J12"/>
    <mergeCell ref="A13:D13"/>
    <mergeCell ref="G13:J14"/>
    <mergeCell ref="A14:D14"/>
    <mergeCell ref="A15:D15"/>
    <mergeCell ref="E15:G15"/>
    <mergeCell ref="H15:J15"/>
    <mergeCell ref="A16:D16"/>
    <mergeCell ref="E16:H16"/>
    <mergeCell ref="I16:I18"/>
    <mergeCell ref="J16:J18"/>
    <mergeCell ref="AR16:AR18"/>
    <mergeCell ref="A17:A18"/>
    <mergeCell ref="B17:D18"/>
    <mergeCell ref="AM17:AQ17"/>
    <mergeCell ref="A19:A21"/>
    <mergeCell ref="B19:D19"/>
    <mergeCell ref="I19:I21"/>
    <mergeCell ref="AR19:AR21"/>
    <mergeCell ref="B20:D20"/>
    <mergeCell ref="B21:D21"/>
    <mergeCell ref="A22:A25"/>
    <mergeCell ref="B22:D22"/>
    <mergeCell ref="I22:I25"/>
    <mergeCell ref="AR22:AR25"/>
    <mergeCell ref="B23:D23"/>
    <mergeCell ref="B24:D24"/>
    <mergeCell ref="B25:D25"/>
    <mergeCell ref="B26:D26"/>
    <mergeCell ref="A27:A29"/>
    <mergeCell ref="B27:D27"/>
    <mergeCell ref="E27:E29"/>
    <mergeCell ref="F27:F29"/>
    <mergeCell ref="G27:G29"/>
    <mergeCell ref="AR30:AR32"/>
    <mergeCell ref="B31:D31"/>
    <mergeCell ref="H27:H29"/>
    <mergeCell ref="I27:I29"/>
    <mergeCell ref="J27:J29"/>
    <mergeCell ref="AM27:AM29"/>
    <mergeCell ref="AN27:AN29"/>
    <mergeCell ref="AO27:AO29"/>
    <mergeCell ref="B32:D32"/>
    <mergeCell ref="AR33:AR35"/>
    <mergeCell ref="B34:D34"/>
    <mergeCell ref="B35:D35"/>
    <mergeCell ref="AP27:AP29"/>
    <mergeCell ref="AQ27:AQ29"/>
    <mergeCell ref="AR27:AR29"/>
    <mergeCell ref="B28:D28"/>
    <mergeCell ref="B29:D29"/>
    <mergeCell ref="B30:D30"/>
    <mergeCell ref="I30:I32"/>
    <mergeCell ref="A33:A35"/>
    <mergeCell ref="B33:D33"/>
    <mergeCell ref="I33:I35"/>
    <mergeCell ref="A30:A32"/>
    <mergeCell ref="A37:D37"/>
    <mergeCell ref="A44:J44"/>
    <mergeCell ref="A45:J45"/>
    <mergeCell ref="A46:J46"/>
    <mergeCell ref="F37:J37"/>
    <mergeCell ref="A38:B38"/>
    <mergeCell ref="F38:J38"/>
    <mergeCell ref="F39:J39"/>
    <mergeCell ref="F40:J40"/>
    <mergeCell ref="B43:J43"/>
  </mergeCells>
  <hyperlinks>
    <hyperlink ref="L4" location="Liste!A1" display="Retour Liste"/>
  </hyperlinks>
  <printOptions/>
  <pageMargins left="0.3937007874015748" right="0.3937007874015748" top="0.3937007874015748" bottom="0.3937007874015748" header="0.3937007874015748" footer="0.3937007874015748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64"/>
  <sheetViews>
    <sheetView zoomScale="125" zoomScaleNormal="125" zoomScalePageLayoutView="0" workbookViewId="0" topLeftCell="A1">
      <selection activeCell="G13" sqref="G13:J14"/>
    </sheetView>
  </sheetViews>
  <sheetFormatPr defaultColWidth="10.75390625" defaultRowHeight="12.75"/>
  <cols>
    <col min="1" max="1" width="15.375" style="4" customWidth="1"/>
    <col min="2" max="3" width="9.125" style="4" customWidth="1"/>
    <col min="4" max="4" width="20.875" style="4" customWidth="1"/>
    <col min="5" max="8" width="3.25390625" style="4" customWidth="1"/>
    <col min="9" max="9" width="4.375" style="4" customWidth="1"/>
    <col min="10" max="10" width="4.875" style="4" customWidth="1"/>
    <col min="11" max="16384" width="10.75390625" style="4" customWidth="1"/>
  </cols>
  <sheetData>
    <row r="1" spans="2:10" ht="14.25">
      <c r="B1" s="273" t="s">
        <v>22</v>
      </c>
      <c r="C1" s="274"/>
      <c r="D1" s="274"/>
      <c r="E1" s="274" t="s">
        <v>51</v>
      </c>
      <c r="F1" s="274"/>
      <c r="G1" s="274"/>
      <c r="H1" s="274"/>
      <c r="I1" s="274"/>
      <c r="J1" s="274"/>
    </row>
    <row r="2" spans="2:10" ht="14.25">
      <c r="B2" s="273" t="s">
        <v>23</v>
      </c>
      <c r="C2" s="274"/>
      <c r="D2" s="274"/>
      <c r="E2" s="275">
        <f>Liste!C2</f>
        <v>0</v>
      </c>
      <c r="F2" s="275"/>
      <c r="G2" s="275"/>
      <c r="H2" s="275"/>
      <c r="I2" s="275"/>
      <c r="J2" s="275"/>
    </row>
    <row r="3" spans="2:10" ht="12.75">
      <c r="B3" s="275" t="s">
        <v>24</v>
      </c>
      <c r="C3" s="274"/>
      <c r="D3" s="274"/>
      <c r="E3" s="274" t="s">
        <v>25</v>
      </c>
      <c r="F3" s="274"/>
      <c r="G3" s="274"/>
      <c r="H3" s="274"/>
      <c r="I3" s="274"/>
      <c r="J3" s="274"/>
    </row>
    <row r="4" spans="2:12" ht="15">
      <c r="B4" s="276" t="s">
        <v>29</v>
      </c>
      <c r="C4" s="277"/>
      <c r="D4" s="53">
        <f>Liste!C3</f>
        <v>0</v>
      </c>
      <c r="E4" s="275">
        <f>Liste!D5</f>
        <v>0</v>
      </c>
      <c r="F4" s="275"/>
      <c r="G4" s="275"/>
      <c r="H4" s="275"/>
      <c r="I4" s="275"/>
      <c r="J4" s="275"/>
      <c r="L4" s="65" t="s">
        <v>9</v>
      </c>
    </row>
    <row r="5" spans="2:10" ht="9.75" customHeight="1">
      <c r="B5" s="54"/>
      <c r="E5" s="36"/>
      <c r="F5" s="36"/>
      <c r="G5" s="36"/>
      <c r="H5" s="36"/>
      <c r="I5" s="36"/>
      <c r="J5" s="36"/>
    </row>
    <row r="6" spans="1:10" ht="14.25">
      <c r="A6" s="55" t="s">
        <v>66</v>
      </c>
      <c r="B6" s="278">
        <f>Liste!B24</f>
        <v>0</v>
      </c>
      <c r="C6" s="278"/>
      <c r="D6" s="56">
        <f>Liste!C24</f>
        <v>0</v>
      </c>
      <c r="E6" s="276" t="s">
        <v>13</v>
      </c>
      <c r="F6" s="277"/>
      <c r="G6" s="279"/>
      <c r="H6" s="279"/>
      <c r="I6" s="279"/>
      <c r="J6" s="279"/>
    </row>
    <row r="8" ht="12.75">
      <c r="A8" s="57" t="s">
        <v>10</v>
      </c>
    </row>
    <row r="9" spans="1:10" ht="12.75">
      <c r="A9" s="58" t="s">
        <v>32</v>
      </c>
      <c r="G9" s="280" t="s">
        <v>57</v>
      </c>
      <c r="H9" s="213"/>
      <c r="I9" s="213"/>
      <c r="J9" s="214"/>
    </row>
    <row r="10" spans="1:10" ht="12.75">
      <c r="A10" s="59" t="s">
        <v>33</v>
      </c>
      <c r="G10" s="34" t="s">
        <v>62</v>
      </c>
      <c r="H10" s="35"/>
      <c r="I10" s="32">
        <f>SUM(J19:J35)</f>
        <v>200</v>
      </c>
      <c r="J10" s="33" t="s">
        <v>61</v>
      </c>
    </row>
    <row r="11" spans="1:10" ht="15">
      <c r="A11" s="281" t="s">
        <v>34</v>
      </c>
      <c r="B11" s="282"/>
      <c r="C11" s="282"/>
      <c r="D11" s="282"/>
      <c r="G11" s="283">
        <f>SUM(I19:I35)-C38*10</f>
        <v>0</v>
      </c>
      <c r="H11" s="224"/>
      <c r="I11" s="224"/>
      <c r="J11" s="225"/>
    </row>
    <row r="12" spans="1:10" ht="15">
      <c r="A12" s="281" t="s">
        <v>35</v>
      </c>
      <c r="B12" s="282"/>
      <c r="C12" s="282"/>
      <c r="D12" s="282"/>
      <c r="G12" s="284" t="s">
        <v>3</v>
      </c>
      <c r="H12" s="195"/>
      <c r="I12" s="195"/>
      <c r="J12" s="285"/>
    </row>
    <row r="13" spans="1:10" ht="12.75" customHeight="1">
      <c r="A13" s="281" t="s">
        <v>36</v>
      </c>
      <c r="B13" s="282"/>
      <c r="C13" s="282"/>
      <c r="D13" s="282"/>
      <c r="G13" s="286">
        <f>CEILING(G11/10,0.5)</f>
        <v>0</v>
      </c>
      <c r="H13" s="224"/>
      <c r="I13" s="224"/>
      <c r="J13" s="225"/>
    </row>
    <row r="14" spans="1:10" ht="13.5" thickBot="1">
      <c r="A14" s="281" t="s">
        <v>15</v>
      </c>
      <c r="B14" s="282"/>
      <c r="C14" s="282"/>
      <c r="D14" s="282"/>
      <c r="G14" s="287"/>
      <c r="H14" s="238"/>
      <c r="I14" s="238"/>
      <c r="J14" s="239"/>
    </row>
    <row r="15" spans="1:10" ht="21" customHeight="1" thickBot="1">
      <c r="A15" s="288" t="s">
        <v>16</v>
      </c>
      <c r="B15" s="289"/>
      <c r="C15" s="289"/>
      <c r="D15" s="289"/>
      <c r="E15" s="290" t="s">
        <v>14</v>
      </c>
      <c r="F15" s="290"/>
      <c r="G15" s="290"/>
      <c r="H15" s="291"/>
      <c r="I15" s="291"/>
      <c r="J15" s="291"/>
    </row>
    <row r="16" spans="1:44" ht="22.5" customHeight="1">
      <c r="A16" s="288" t="s">
        <v>0</v>
      </c>
      <c r="B16" s="289"/>
      <c r="C16" s="289"/>
      <c r="D16" s="289"/>
      <c r="E16" s="292" t="s">
        <v>52</v>
      </c>
      <c r="F16" s="293"/>
      <c r="G16" s="293"/>
      <c r="H16" s="293"/>
      <c r="I16" s="151" t="s">
        <v>65</v>
      </c>
      <c r="J16" s="231" t="s">
        <v>53</v>
      </c>
      <c r="AR16" s="151" t="s">
        <v>65</v>
      </c>
    </row>
    <row r="17" spans="1:44" ht="16.5" thickBot="1">
      <c r="A17" s="294" t="s">
        <v>63</v>
      </c>
      <c r="B17" s="296" t="s">
        <v>64</v>
      </c>
      <c r="C17" s="297"/>
      <c r="D17" s="298"/>
      <c r="E17" s="2" t="s">
        <v>17</v>
      </c>
      <c r="F17" s="2" t="s">
        <v>18</v>
      </c>
      <c r="G17" s="2" t="s">
        <v>19</v>
      </c>
      <c r="H17" s="3" t="s">
        <v>20</v>
      </c>
      <c r="I17" s="152"/>
      <c r="J17" s="232"/>
      <c r="AM17" s="253" t="s">
        <v>58</v>
      </c>
      <c r="AN17" s="135"/>
      <c r="AO17" s="135"/>
      <c r="AP17" s="135"/>
      <c r="AQ17" s="133"/>
      <c r="AR17" s="152"/>
    </row>
    <row r="18" spans="1:44" ht="15.75" thickBot="1">
      <c r="A18" s="295"/>
      <c r="B18" s="299"/>
      <c r="C18" s="299"/>
      <c r="D18" s="300"/>
      <c r="E18" s="6">
        <v>0</v>
      </c>
      <c r="F18" s="1">
        <v>0.33</v>
      </c>
      <c r="G18" s="1">
        <v>0.66</v>
      </c>
      <c r="H18" s="1">
        <v>1</v>
      </c>
      <c r="I18" s="153"/>
      <c r="J18" s="233"/>
      <c r="AM18" s="14">
        <v>0</v>
      </c>
      <c r="AN18" s="14">
        <v>0.33</v>
      </c>
      <c r="AO18" s="14">
        <v>0.66</v>
      </c>
      <c r="AP18" s="15">
        <v>1</v>
      </c>
      <c r="AQ18" s="16" t="s">
        <v>59</v>
      </c>
      <c r="AR18" s="153"/>
    </row>
    <row r="19" spans="1:44" ht="18.75" customHeight="1">
      <c r="A19" s="191" t="s">
        <v>46</v>
      </c>
      <c r="B19" s="243" t="s">
        <v>11</v>
      </c>
      <c r="C19" s="243"/>
      <c r="D19" s="244"/>
      <c r="E19" s="68"/>
      <c r="F19" s="69"/>
      <c r="G19" s="69"/>
      <c r="H19" s="70"/>
      <c r="I19" s="257">
        <f>AR19</f>
        <v>0</v>
      </c>
      <c r="J19" s="9">
        <v>10</v>
      </c>
      <c r="AM19" s="20">
        <f>IF(E19=AQ19,0*J19,"")</f>
      </c>
      <c r="AN19" s="21">
        <f>IF(F19=AQ19,0.33*J19,"")</f>
      </c>
      <c r="AO19" s="21">
        <f>IF(G19=AQ19,0.66*J19,"")</f>
      </c>
      <c r="AP19" s="21">
        <f>IF(H19=AQ19,1*J19,"")</f>
      </c>
      <c r="AQ19" s="22" t="s">
        <v>60</v>
      </c>
      <c r="AR19" s="254">
        <f>SUM(AM19:AQ21)</f>
        <v>0</v>
      </c>
    </row>
    <row r="20" spans="1:44" ht="18.75" customHeight="1">
      <c r="A20" s="188"/>
      <c r="B20" s="182" t="s">
        <v>49</v>
      </c>
      <c r="C20" s="182"/>
      <c r="D20" s="183"/>
      <c r="E20" s="71"/>
      <c r="F20" s="72"/>
      <c r="G20" s="72"/>
      <c r="H20" s="73"/>
      <c r="I20" s="258"/>
      <c r="J20" s="8">
        <v>10</v>
      </c>
      <c r="AM20" s="23">
        <f aca="true" t="shared" si="0" ref="AM20:AM35">IF(E20=AQ20,0*J20,"")</f>
      </c>
      <c r="AN20" s="19">
        <f aca="true" t="shared" si="1" ref="AN20:AN35">IF(F20=AQ20,0.33*J20,"")</f>
      </c>
      <c r="AO20" s="19">
        <f aca="true" t="shared" si="2" ref="AO20:AO35">IF(G20=AQ20,0.66*J20,"")</f>
      </c>
      <c r="AP20" s="19">
        <f aca="true" t="shared" si="3" ref="AP20:AP35">IF(H20=AQ20,1*J20,"")</f>
      </c>
      <c r="AQ20" s="24" t="s">
        <v>60</v>
      </c>
      <c r="AR20" s="249"/>
    </row>
    <row r="21" spans="1:44" ht="18.75" customHeight="1" thickBot="1">
      <c r="A21" s="189"/>
      <c r="B21" s="185" t="s">
        <v>50</v>
      </c>
      <c r="C21" s="185"/>
      <c r="D21" s="186"/>
      <c r="E21" s="74"/>
      <c r="F21" s="75"/>
      <c r="G21" s="75"/>
      <c r="H21" s="76"/>
      <c r="I21" s="259"/>
      <c r="J21" s="10">
        <v>20</v>
      </c>
      <c r="K21" s="5"/>
      <c r="AM21" s="25">
        <f t="shared" si="0"/>
      </c>
      <c r="AN21" s="26">
        <f t="shared" si="1"/>
      </c>
      <c r="AO21" s="26">
        <f t="shared" si="2"/>
      </c>
      <c r="AP21" s="26">
        <f t="shared" si="3"/>
      </c>
      <c r="AQ21" s="27" t="s">
        <v>60</v>
      </c>
      <c r="AR21" s="250"/>
    </row>
    <row r="22" spans="1:44" ht="18.75" customHeight="1">
      <c r="A22" s="191" t="s">
        <v>47</v>
      </c>
      <c r="B22" s="229" t="s">
        <v>4</v>
      </c>
      <c r="C22" s="229"/>
      <c r="D22" s="230"/>
      <c r="E22" s="77"/>
      <c r="F22" s="78"/>
      <c r="G22" s="78"/>
      <c r="H22" s="79"/>
      <c r="I22" s="257">
        <f>AR22</f>
        <v>0</v>
      </c>
      <c r="J22" s="11">
        <v>5</v>
      </c>
      <c r="AM22" s="20">
        <f t="shared" si="0"/>
      </c>
      <c r="AN22" s="21">
        <f t="shared" si="1"/>
      </c>
      <c r="AO22" s="21">
        <f t="shared" si="2"/>
      </c>
      <c r="AP22" s="21">
        <f t="shared" si="3"/>
      </c>
      <c r="AQ22" s="22" t="s">
        <v>60</v>
      </c>
      <c r="AR22" s="254">
        <f>SUM(AM22:AP25)</f>
        <v>0</v>
      </c>
    </row>
    <row r="23" spans="1:44" ht="18.75" customHeight="1">
      <c r="A23" s="188"/>
      <c r="B23" s="182" t="s">
        <v>5</v>
      </c>
      <c r="C23" s="182"/>
      <c r="D23" s="183"/>
      <c r="E23" s="71"/>
      <c r="F23" s="80"/>
      <c r="G23" s="80"/>
      <c r="H23" s="81"/>
      <c r="I23" s="258"/>
      <c r="J23" s="7">
        <v>5</v>
      </c>
      <c r="AM23" s="23">
        <f t="shared" si="0"/>
      </c>
      <c r="AN23" s="19">
        <f t="shared" si="1"/>
      </c>
      <c r="AO23" s="19">
        <f t="shared" si="2"/>
      </c>
      <c r="AP23" s="19">
        <f t="shared" si="3"/>
      </c>
      <c r="AQ23" s="24" t="s">
        <v>60</v>
      </c>
      <c r="AR23" s="249"/>
    </row>
    <row r="24" spans="1:44" ht="18.75" customHeight="1">
      <c r="A24" s="188"/>
      <c r="B24" s="182" t="s">
        <v>6</v>
      </c>
      <c r="C24" s="182"/>
      <c r="D24" s="183"/>
      <c r="E24" s="71"/>
      <c r="F24" s="72"/>
      <c r="G24" s="72"/>
      <c r="H24" s="73"/>
      <c r="I24" s="258"/>
      <c r="J24" s="7">
        <v>15</v>
      </c>
      <c r="AM24" s="23">
        <f t="shared" si="0"/>
      </c>
      <c r="AN24" s="19">
        <f t="shared" si="1"/>
      </c>
      <c r="AO24" s="19">
        <f t="shared" si="2"/>
      </c>
      <c r="AP24" s="19">
        <f t="shared" si="3"/>
      </c>
      <c r="AQ24" s="24" t="s">
        <v>60</v>
      </c>
      <c r="AR24" s="249"/>
    </row>
    <row r="25" spans="1:44" ht="18.75" customHeight="1" thickBot="1">
      <c r="A25" s="189"/>
      <c r="B25" s="185" t="s">
        <v>7</v>
      </c>
      <c r="C25" s="185"/>
      <c r="D25" s="186"/>
      <c r="E25" s="74"/>
      <c r="F25" s="75"/>
      <c r="G25" s="75"/>
      <c r="H25" s="76"/>
      <c r="I25" s="259"/>
      <c r="J25" s="10">
        <v>15</v>
      </c>
      <c r="AM25" s="25">
        <f t="shared" si="0"/>
      </c>
      <c r="AN25" s="26">
        <f t="shared" si="1"/>
      </c>
      <c r="AO25" s="26">
        <f t="shared" si="2"/>
      </c>
      <c r="AP25" s="26">
        <f t="shared" si="3"/>
      </c>
      <c r="AQ25" s="27" t="s">
        <v>60</v>
      </c>
      <c r="AR25" s="250"/>
    </row>
    <row r="26" spans="1:44" ht="18.75" customHeight="1" thickBot="1">
      <c r="A26" s="13" t="s">
        <v>48</v>
      </c>
      <c r="B26" s="241" t="s">
        <v>8</v>
      </c>
      <c r="C26" s="241"/>
      <c r="D26" s="242"/>
      <c r="E26" s="82"/>
      <c r="F26" s="83"/>
      <c r="G26" s="83"/>
      <c r="H26" s="84"/>
      <c r="I26" s="52">
        <f>AR26</f>
        <v>0</v>
      </c>
      <c r="J26" s="12">
        <v>50</v>
      </c>
      <c r="AM26" s="28">
        <f t="shared" si="0"/>
      </c>
      <c r="AN26" s="29">
        <f t="shared" si="1"/>
      </c>
      <c r="AO26" s="29">
        <f t="shared" si="2"/>
      </c>
      <c r="AP26" s="29">
        <f t="shared" si="3"/>
      </c>
      <c r="AQ26" s="30" t="s">
        <v>60</v>
      </c>
      <c r="AR26" s="31">
        <f>SUM(AM26:AP26)</f>
        <v>0</v>
      </c>
    </row>
    <row r="27" spans="1:44" ht="18.75" customHeight="1">
      <c r="A27" s="191" t="s">
        <v>31</v>
      </c>
      <c r="B27" s="243" t="s">
        <v>6</v>
      </c>
      <c r="C27" s="243"/>
      <c r="D27" s="244"/>
      <c r="E27" s="165"/>
      <c r="F27" s="168"/>
      <c r="G27" s="168"/>
      <c r="H27" s="245"/>
      <c r="I27" s="257">
        <f>AR27</f>
        <v>0</v>
      </c>
      <c r="J27" s="248">
        <v>10</v>
      </c>
      <c r="AM27" s="264">
        <f t="shared" si="0"/>
      </c>
      <c r="AN27" s="148">
        <f t="shared" si="1"/>
      </c>
      <c r="AO27" s="148">
        <f t="shared" si="2"/>
      </c>
      <c r="AP27" s="148">
        <f t="shared" si="3"/>
      </c>
      <c r="AQ27" s="267" t="s">
        <v>60</v>
      </c>
      <c r="AR27" s="254">
        <f>SUM(AM27:AP29)</f>
        <v>0</v>
      </c>
    </row>
    <row r="28" spans="1:44" ht="18.75" customHeight="1">
      <c r="A28" s="227"/>
      <c r="B28" s="251" t="s">
        <v>37</v>
      </c>
      <c r="C28" s="251"/>
      <c r="D28" s="252"/>
      <c r="E28" s="166"/>
      <c r="F28" s="169"/>
      <c r="G28" s="169"/>
      <c r="H28" s="246"/>
      <c r="I28" s="258"/>
      <c r="J28" s="249"/>
      <c r="AM28" s="265"/>
      <c r="AN28" s="149"/>
      <c r="AO28" s="149"/>
      <c r="AP28" s="149"/>
      <c r="AQ28" s="268"/>
      <c r="AR28" s="249"/>
    </row>
    <row r="29" spans="1:44" ht="18.75" customHeight="1" thickBot="1">
      <c r="A29" s="189"/>
      <c r="B29" s="162" t="s">
        <v>12</v>
      </c>
      <c r="C29" s="163"/>
      <c r="D29" s="164"/>
      <c r="E29" s="167"/>
      <c r="F29" s="170"/>
      <c r="G29" s="170"/>
      <c r="H29" s="247"/>
      <c r="I29" s="259"/>
      <c r="J29" s="250"/>
      <c r="AM29" s="266"/>
      <c r="AN29" s="150"/>
      <c r="AO29" s="150"/>
      <c r="AP29" s="150"/>
      <c r="AQ29" s="269"/>
      <c r="AR29" s="250"/>
    </row>
    <row r="30" spans="1:44" ht="18.75" customHeight="1">
      <c r="A30" s="190" t="s">
        <v>54</v>
      </c>
      <c r="B30" s="160" t="s">
        <v>38</v>
      </c>
      <c r="C30" s="160"/>
      <c r="D30" s="161"/>
      <c r="E30" s="68"/>
      <c r="F30" s="69"/>
      <c r="G30" s="69"/>
      <c r="H30" s="70"/>
      <c r="I30" s="257">
        <f>AR30</f>
        <v>0</v>
      </c>
      <c r="J30" s="11">
        <v>6</v>
      </c>
      <c r="L30" s="17"/>
      <c r="M30" s="17"/>
      <c r="N30" s="17"/>
      <c r="O30" s="17"/>
      <c r="P30" s="17"/>
      <c r="AM30" s="20">
        <f t="shared" si="0"/>
      </c>
      <c r="AN30" s="21">
        <f t="shared" si="1"/>
      </c>
      <c r="AO30" s="21">
        <f t="shared" si="2"/>
      </c>
      <c r="AP30" s="21">
        <f t="shared" si="3"/>
      </c>
      <c r="AQ30" s="22" t="s">
        <v>60</v>
      </c>
      <c r="AR30" s="254">
        <f>SUM(AM30:AP32)</f>
        <v>0</v>
      </c>
    </row>
    <row r="31" spans="1:44" ht="18.75" customHeight="1">
      <c r="A31" s="188"/>
      <c r="B31" s="171" t="s">
        <v>39</v>
      </c>
      <c r="C31" s="171"/>
      <c r="D31" s="172"/>
      <c r="E31" s="85"/>
      <c r="F31" s="80"/>
      <c r="G31" s="80"/>
      <c r="H31" s="81"/>
      <c r="I31" s="258"/>
      <c r="J31" s="7">
        <v>14</v>
      </c>
      <c r="L31" s="17"/>
      <c r="M31" s="17"/>
      <c r="N31" s="17"/>
      <c r="O31" s="17"/>
      <c r="P31" s="17"/>
      <c r="AM31" s="23">
        <f t="shared" si="0"/>
      </c>
      <c r="AN31" s="19">
        <f t="shared" si="1"/>
      </c>
      <c r="AO31" s="19">
        <f t="shared" si="2"/>
      </c>
      <c r="AP31" s="19">
        <f t="shared" si="3"/>
      </c>
      <c r="AQ31" s="24" t="s">
        <v>60</v>
      </c>
      <c r="AR31" s="249"/>
    </row>
    <row r="32" spans="1:44" ht="18.75" customHeight="1" thickBot="1">
      <c r="A32" s="189"/>
      <c r="B32" s="173" t="s">
        <v>21</v>
      </c>
      <c r="C32" s="173"/>
      <c r="D32" s="174"/>
      <c r="E32" s="74"/>
      <c r="F32" s="75"/>
      <c r="G32" s="75"/>
      <c r="H32" s="76"/>
      <c r="I32" s="259"/>
      <c r="J32" s="10">
        <v>10</v>
      </c>
      <c r="L32" s="18"/>
      <c r="M32" s="18"/>
      <c r="N32" s="18"/>
      <c r="O32" s="18"/>
      <c r="P32" s="18"/>
      <c r="AM32" s="25">
        <f t="shared" si="0"/>
      </c>
      <c r="AN32" s="26">
        <f t="shared" si="1"/>
      </c>
      <c r="AO32" s="26">
        <f t="shared" si="2"/>
      </c>
      <c r="AP32" s="26">
        <f t="shared" si="3"/>
      </c>
      <c r="AQ32" s="27" t="s">
        <v>60</v>
      </c>
      <c r="AR32" s="250"/>
    </row>
    <row r="33" spans="1:44" ht="18.75" customHeight="1">
      <c r="A33" s="191" t="s">
        <v>55</v>
      </c>
      <c r="B33" s="192" t="s">
        <v>38</v>
      </c>
      <c r="C33" s="192"/>
      <c r="D33" s="193"/>
      <c r="E33" s="68"/>
      <c r="F33" s="78"/>
      <c r="G33" s="78"/>
      <c r="H33" s="79"/>
      <c r="I33" s="257">
        <f>AR33</f>
        <v>0</v>
      </c>
      <c r="J33" s="11">
        <v>5</v>
      </c>
      <c r="AM33" s="20">
        <f t="shared" si="0"/>
      </c>
      <c r="AN33" s="21">
        <f t="shared" si="1"/>
      </c>
      <c r="AO33" s="21">
        <f t="shared" si="2"/>
      </c>
      <c r="AP33" s="21">
        <f t="shared" si="3"/>
      </c>
      <c r="AQ33" s="22" t="s">
        <v>60</v>
      </c>
      <c r="AR33" s="254">
        <f>SUM(AM33:AP35)</f>
        <v>0</v>
      </c>
    </row>
    <row r="34" spans="1:44" ht="18.75" customHeight="1">
      <c r="A34" s="188"/>
      <c r="B34" s="171" t="s">
        <v>56</v>
      </c>
      <c r="C34" s="171"/>
      <c r="D34" s="172"/>
      <c r="E34" s="71"/>
      <c r="F34" s="72"/>
      <c r="G34" s="72"/>
      <c r="H34" s="73"/>
      <c r="I34" s="258"/>
      <c r="J34" s="7">
        <v>20</v>
      </c>
      <c r="AM34" s="23">
        <f t="shared" si="0"/>
      </c>
      <c r="AN34" s="19">
        <f t="shared" si="1"/>
      </c>
      <c r="AO34" s="19">
        <f t="shared" si="2"/>
      </c>
      <c r="AP34" s="19">
        <f t="shared" si="3"/>
      </c>
      <c r="AQ34" s="24" t="s">
        <v>60</v>
      </c>
      <c r="AR34" s="249"/>
    </row>
    <row r="35" spans="1:44" ht="18.75" customHeight="1" thickBot="1">
      <c r="A35" s="189"/>
      <c r="B35" s="173" t="s">
        <v>21</v>
      </c>
      <c r="C35" s="173"/>
      <c r="D35" s="174"/>
      <c r="E35" s="74"/>
      <c r="F35" s="75"/>
      <c r="G35" s="75"/>
      <c r="H35" s="76"/>
      <c r="I35" s="259"/>
      <c r="J35" s="10">
        <v>5</v>
      </c>
      <c r="AM35" s="25">
        <f t="shared" si="0"/>
      </c>
      <c r="AN35" s="26">
        <f t="shared" si="1"/>
      </c>
      <c r="AO35" s="26">
        <f t="shared" si="2"/>
      </c>
      <c r="AP35" s="26">
        <f t="shared" si="3"/>
      </c>
      <c r="AQ35" s="27" t="s">
        <v>60</v>
      </c>
      <c r="AR35" s="250"/>
    </row>
    <row r="36" spans="2:4" ht="9" customHeight="1">
      <c r="B36" s="59"/>
      <c r="C36" s="59"/>
      <c r="D36" s="59"/>
    </row>
    <row r="37" spans="1:10" ht="12.75" customHeight="1">
      <c r="A37" s="301" t="s">
        <v>41</v>
      </c>
      <c r="B37" s="302"/>
      <c r="C37" s="302"/>
      <c r="D37" s="302"/>
      <c r="E37" s="66" t="s">
        <v>20</v>
      </c>
      <c r="F37" s="270" t="s">
        <v>42</v>
      </c>
      <c r="G37" s="271"/>
      <c r="H37" s="271"/>
      <c r="I37" s="271"/>
      <c r="J37" s="271"/>
    </row>
    <row r="38" spans="1:10" ht="12.75" customHeight="1">
      <c r="A38" s="272" t="s">
        <v>45</v>
      </c>
      <c r="B38" s="272"/>
      <c r="C38" s="86"/>
      <c r="D38" s="67"/>
      <c r="E38" s="66" t="s">
        <v>19</v>
      </c>
      <c r="F38" s="270" t="s">
        <v>43</v>
      </c>
      <c r="G38" s="271"/>
      <c r="H38" s="271"/>
      <c r="I38" s="271"/>
      <c r="J38" s="271"/>
    </row>
    <row r="39" spans="2:10" ht="12.75" customHeight="1">
      <c r="B39" s="59"/>
      <c r="C39" s="59"/>
      <c r="D39" s="59"/>
      <c r="E39" s="66" t="s">
        <v>18</v>
      </c>
      <c r="F39" s="270" t="s">
        <v>44</v>
      </c>
      <c r="G39" s="271"/>
      <c r="H39" s="271"/>
      <c r="I39" s="271"/>
      <c r="J39" s="271"/>
    </row>
    <row r="40" spans="2:10" ht="12.75" customHeight="1">
      <c r="B40" s="59"/>
      <c r="C40" s="59"/>
      <c r="D40" s="59"/>
      <c r="E40" s="66" t="s">
        <v>17</v>
      </c>
      <c r="F40" s="270" t="s">
        <v>40</v>
      </c>
      <c r="G40" s="271"/>
      <c r="H40" s="271"/>
      <c r="I40" s="271"/>
      <c r="J40" s="271"/>
    </row>
    <row r="41" spans="2:4" ht="6.75" customHeight="1">
      <c r="B41" s="59"/>
      <c r="C41" s="59"/>
      <c r="D41" s="59"/>
    </row>
    <row r="42" spans="1:10" ht="12.75">
      <c r="A42" s="60" t="s">
        <v>2</v>
      </c>
      <c r="B42" s="61">
        <f>Liste!D6</f>
        <v>0</v>
      </c>
      <c r="C42" s="62"/>
      <c r="D42" s="62"/>
      <c r="E42" s="63"/>
      <c r="F42" s="63"/>
      <c r="G42" s="63"/>
      <c r="H42" s="63"/>
      <c r="I42" s="63"/>
      <c r="J42" s="64"/>
    </row>
    <row r="43" spans="1:10" ht="12.75">
      <c r="A43" s="87" t="s">
        <v>1</v>
      </c>
      <c r="B43" s="154"/>
      <c r="C43" s="155"/>
      <c r="D43" s="155"/>
      <c r="E43" s="155"/>
      <c r="F43" s="155"/>
      <c r="G43" s="155"/>
      <c r="H43" s="155"/>
      <c r="I43" s="155"/>
      <c r="J43" s="156"/>
    </row>
    <row r="44" spans="1:10" ht="12.75">
      <c r="A44" s="157"/>
      <c r="B44" s="158"/>
      <c r="C44" s="158"/>
      <c r="D44" s="158"/>
      <c r="E44" s="158"/>
      <c r="F44" s="158"/>
      <c r="G44" s="158"/>
      <c r="H44" s="158"/>
      <c r="I44" s="158"/>
      <c r="J44" s="159"/>
    </row>
    <row r="45" spans="1:10" ht="12.75">
      <c r="A45" s="157"/>
      <c r="B45" s="158"/>
      <c r="C45" s="158"/>
      <c r="D45" s="158"/>
      <c r="E45" s="158"/>
      <c r="F45" s="158"/>
      <c r="G45" s="158"/>
      <c r="H45" s="158"/>
      <c r="I45" s="158"/>
      <c r="J45" s="159"/>
    </row>
    <row r="46" spans="1:10" ht="12.75">
      <c r="A46" s="178"/>
      <c r="B46" s="179"/>
      <c r="C46" s="179"/>
      <c r="D46" s="179"/>
      <c r="E46" s="179"/>
      <c r="F46" s="179"/>
      <c r="G46" s="179"/>
      <c r="H46" s="179"/>
      <c r="I46" s="179"/>
      <c r="J46" s="180"/>
    </row>
    <row r="47" spans="1:4" ht="12.75">
      <c r="A47" s="59"/>
      <c r="B47" s="59"/>
      <c r="C47" s="59"/>
      <c r="D47" s="59"/>
    </row>
    <row r="48" spans="1:4" ht="12.75">
      <c r="A48" s="59"/>
      <c r="B48" s="59"/>
      <c r="C48" s="59"/>
      <c r="D48" s="59"/>
    </row>
    <row r="49" spans="1:4" ht="12.75">
      <c r="A49" s="59"/>
      <c r="B49" s="59"/>
      <c r="C49" s="59"/>
      <c r="D49" s="59"/>
    </row>
    <row r="50" spans="3:4" ht="12.75">
      <c r="C50" s="59"/>
      <c r="D50" s="59"/>
    </row>
    <row r="51" spans="1:4" ht="12.75">
      <c r="A51" s="59"/>
      <c r="B51" s="59"/>
      <c r="C51" s="59"/>
      <c r="D51" s="59"/>
    </row>
    <row r="52" spans="1:4" ht="12.75">
      <c r="A52" s="59"/>
      <c r="B52" s="59"/>
      <c r="C52" s="59"/>
      <c r="D52" s="59"/>
    </row>
    <row r="53" spans="1:4" ht="12.75">
      <c r="A53" s="59"/>
      <c r="B53" s="59"/>
      <c r="C53" s="59"/>
      <c r="D53" s="59"/>
    </row>
    <row r="54" spans="3:4" ht="12.75">
      <c r="C54" s="59"/>
      <c r="D54" s="59"/>
    </row>
    <row r="55" spans="1:4" ht="12.75">
      <c r="A55" s="59"/>
      <c r="C55" s="59"/>
      <c r="D55" s="59"/>
    </row>
    <row r="56" spans="1:4" ht="12.75">
      <c r="A56" s="59"/>
      <c r="C56" s="59"/>
      <c r="D56" s="59"/>
    </row>
    <row r="57" spans="1:4" ht="12.75">
      <c r="A57" s="59"/>
      <c r="B57" s="59"/>
      <c r="C57" s="59"/>
      <c r="D57" s="59"/>
    </row>
    <row r="58" spans="1:4" ht="12.75">
      <c r="A58" s="59"/>
      <c r="B58" s="59"/>
      <c r="C58" s="59"/>
      <c r="D58" s="59"/>
    </row>
    <row r="59" spans="1:4" ht="12.75">
      <c r="A59" s="59"/>
      <c r="B59" s="59"/>
      <c r="C59" s="59"/>
      <c r="D59" s="59"/>
    </row>
    <row r="60" spans="1:4" ht="12.75">
      <c r="A60" s="59"/>
      <c r="B60" s="59"/>
      <c r="C60" s="59"/>
      <c r="D60" s="59"/>
    </row>
    <row r="61" spans="1:4" ht="12.75">
      <c r="A61" s="59"/>
      <c r="B61" s="59"/>
      <c r="C61" s="59"/>
      <c r="D61" s="59"/>
    </row>
    <row r="62" spans="3:4" ht="12.75">
      <c r="C62" s="59"/>
      <c r="D62" s="59"/>
    </row>
    <row r="63" spans="3:4" ht="12.75">
      <c r="C63" s="59"/>
      <c r="D63" s="59"/>
    </row>
    <row r="64" spans="3:4" ht="12.75">
      <c r="C64" s="59"/>
      <c r="D64" s="59"/>
    </row>
  </sheetData>
  <sheetProtection/>
  <mergeCells count="82">
    <mergeCell ref="B1:D1"/>
    <mergeCell ref="E1:J1"/>
    <mergeCell ref="B2:D2"/>
    <mergeCell ref="E2:J2"/>
    <mergeCell ref="B3:D3"/>
    <mergeCell ref="E3:J3"/>
    <mergeCell ref="B4:C4"/>
    <mergeCell ref="E4:J4"/>
    <mergeCell ref="B6:C6"/>
    <mergeCell ref="E6:F6"/>
    <mergeCell ref="G6:J6"/>
    <mergeCell ref="G9:J9"/>
    <mergeCell ref="A11:D11"/>
    <mergeCell ref="G11:J11"/>
    <mergeCell ref="A12:D12"/>
    <mergeCell ref="G12:J12"/>
    <mergeCell ref="A13:D13"/>
    <mergeCell ref="G13:J14"/>
    <mergeCell ref="A14:D14"/>
    <mergeCell ref="A15:D15"/>
    <mergeCell ref="E15:G15"/>
    <mergeCell ref="H15:J15"/>
    <mergeCell ref="A16:D16"/>
    <mergeCell ref="E16:H16"/>
    <mergeCell ref="I16:I18"/>
    <mergeCell ref="J16:J18"/>
    <mergeCell ref="AR16:AR18"/>
    <mergeCell ref="A17:A18"/>
    <mergeCell ref="B17:D18"/>
    <mergeCell ref="AM17:AQ17"/>
    <mergeCell ref="A19:A21"/>
    <mergeCell ref="B19:D19"/>
    <mergeCell ref="I19:I21"/>
    <mergeCell ref="AR19:AR21"/>
    <mergeCell ref="B20:D20"/>
    <mergeCell ref="B21:D21"/>
    <mergeCell ref="A22:A25"/>
    <mergeCell ref="B22:D22"/>
    <mergeCell ref="I22:I25"/>
    <mergeCell ref="AR22:AR25"/>
    <mergeCell ref="B23:D23"/>
    <mergeCell ref="B24:D24"/>
    <mergeCell ref="B25:D25"/>
    <mergeCell ref="B26:D26"/>
    <mergeCell ref="A27:A29"/>
    <mergeCell ref="B27:D27"/>
    <mergeCell ref="E27:E29"/>
    <mergeCell ref="F27:F29"/>
    <mergeCell ref="G27:G29"/>
    <mergeCell ref="AR30:AR32"/>
    <mergeCell ref="B31:D31"/>
    <mergeCell ref="H27:H29"/>
    <mergeCell ref="I27:I29"/>
    <mergeCell ref="J27:J29"/>
    <mergeCell ref="AM27:AM29"/>
    <mergeCell ref="AN27:AN29"/>
    <mergeCell ref="AO27:AO29"/>
    <mergeCell ref="B32:D32"/>
    <mergeCell ref="AR33:AR35"/>
    <mergeCell ref="B34:D34"/>
    <mergeCell ref="B35:D35"/>
    <mergeCell ref="AP27:AP29"/>
    <mergeCell ref="AQ27:AQ29"/>
    <mergeCell ref="AR27:AR29"/>
    <mergeCell ref="B28:D28"/>
    <mergeCell ref="B29:D29"/>
    <mergeCell ref="B30:D30"/>
    <mergeCell ref="I30:I32"/>
    <mergeCell ref="A33:A35"/>
    <mergeCell ref="B33:D33"/>
    <mergeCell ref="I33:I35"/>
    <mergeCell ref="A30:A32"/>
    <mergeCell ref="A37:D37"/>
    <mergeCell ref="A44:J44"/>
    <mergeCell ref="A45:J45"/>
    <mergeCell ref="A46:J46"/>
    <mergeCell ref="F37:J37"/>
    <mergeCell ref="A38:B38"/>
    <mergeCell ref="F38:J38"/>
    <mergeCell ref="F39:J39"/>
    <mergeCell ref="F40:J40"/>
    <mergeCell ref="B43:J43"/>
  </mergeCells>
  <hyperlinks>
    <hyperlink ref="L4" location="Liste!A1" display="Retour Liste"/>
  </hyperlinks>
  <printOptions/>
  <pageMargins left="0.3937007874015748" right="0.3937007874015748" top="0.3937007874015748" bottom="0.3937007874015748" header="0.3937007874015748" footer="0.3937007874015748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73"/>
  <sheetViews>
    <sheetView tabSelected="1" zoomScale="125" zoomScaleNormal="125" zoomScalePageLayoutView="0" workbookViewId="0" topLeftCell="A1">
      <selection activeCell="L18" sqref="L18"/>
    </sheetView>
  </sheetViews>
  <sheetFormatPr defaultColWidth="10.75390625" defaultRowHeight="12.75"/>
  <cols>
    <col min="1" max="1" width="15.375" style="4" customWidth="1"/>
    <col min="2" max="3" width="9.125" style="4" customWidth="1"/>
    <col min="4" max="4" width="20.875" style="4" customWidth="1"/>
    <col min="5" max="8" width="3.25390625" style="4" customWidth="1"/>
    <col min="9" max="9" width="4.375" style="4" customWidth="1"/>
    <col min="10" max="10" width="4.875" style="4" customWidth="1"/>
    <col min="11" max="16384" width="10.75390625" style="4" customWidth="1"/>
  </cols>
  <sheetData>
    <row r="1" spans="1:10" ht="16.5" customHeight="1">
      <c r="A1" s="203"/>
      <c r="B1" s="226" t="s">
        <v>82</v>
      </c>
      <c r="C1" s="213"/>
      <c r="D1" s="213"/>
      <c r="E1" s="212" t="s">
        <v>51</v>
      </c>
      <c r="F1" s="213"/>
      <c r="G1" s="213"/>
      <c r="H1" s="213"/>
      <c r="I1" s="213"/>
      <c r="J1" s="214"/>
    </row>
    <row r="2" spans="1:10" ht="16.5" customHeight="1" thickBot="1">
      <c r="A2" s="204"/>
      <c r="B2" s="194" t="s">
        <v>23</v>
      </c>
      <c r="C2" s="195"/>
      <c r="D2" s="195"/>
      <c r="E2" s="215">
        <f>Liste!C2</f>
        <v>0</v>
      </c>
      <c r="F2" s="216"/>
      <c r="G2" s="216"/>
      <c r="H2" s="216"/>
      <c r="I2" s="216"/>
      <c r="J2" s="217"/>
    </row>
    <row r="3" spans="1:12" ht="16.5" customHeight="1" thickBot="1">
      <c r="A3" s="204"/>
      <c r="B3" s="196"/>
      <c r="C3" s="197"/>
      <c r="D3" s="197"/>
      <c r="E3" s="212" t="s">
        <v>25</v>
      </c>
      <c r="F3" s="213"/>
      <c r="G3" s="213"/>
      <c r="H3" s="213"/>
      <c r="I3" s="213"/>
      <c r="J3" s="214"/>
      <c r="L3" s="65"/>
    </row>
    <row r="4" spans="1:12" ht="16.5" customHeight="1" thickBot="1">
      <c r="A4" s="205"/>
      <c r="B4" s="200" t="s">
        <v>29</v>
      </c>
      <c r="C4" s="201"/>
      <c r="D4" s="108">
        <f>Liste!C3</f>
        <v>0</v>
      </c>
      <c r="E4" s="196">
        <f>Liste!D5</f>
        <v>0</v>
      </c>
      <c r="F4" s="218"/>
      <c r="G4" s="218"/>
      <c r="H4" s="218"/>
      <c r="I4" s="218"/>
      <c r="J4" s="219"/>
      <c r="L4" s="65" t="s">
        <v>9</v>
      </c>
    </row>
    <row r="5" spans="1:10" ht="9.75" customHeight="1" thickBot="1">
      <c r="A5" s="111"/>
      <c r="B5" s="112"/>
      <c r="C5" s="111"/>
      <c r="D5" s="111"/>
      <c r="E5" s="113"/>
      <c r="F5" s="113"/>
      <c r="G5" s="113"/>
      <c r="H5" s="113"/>
      <c r="I5" s="113"/>
      <c r="J5" s="114"/>
    </row>
    <row r="6" spans="1:10" ht="15" thickBot="1">
      <c r="A6" s="109" t="s">
        <v>66</v>
      </c>
      <c r="B6" s="202">
        <f>Liste!B7</f>
        <v>0</v>
      </c>
      <c r="C6" s="202"/>
      <c r="D6" s="110">
        <f>Liste!C7</f>
        <v>0</v>
      </c>
      <c r="E6" s="200" t="s">
        <v>13</v>
      </c>
      <c r="F6" s="201"/>
      <c r="G6" s="220"/>
      <c r="H6" s="220"/>
      <c r="I6" s="220"/>
      <c r="J6" s="221"/>
    </row>
    <row r="7" spans="1:10" ht="13.5" thickBot="1">
      <c r="A7" s="115"/>
      <c r="B7" s="115"/>
      <c r="C7" s="115"/>
      <c r="D7" s="115"/>
      <c r="E7" s="115"/>
      <c r="F7" s="115"/>
      <c r="G7" s="115"/>
      <c r="H7" s="115"/>
      <c r="I7" s="115"/>
      <c r="J7" s="116"/>
    </row>
    <row r="8" spans="1:10" ht="12.75">
      <c r="A8" s="304" t="s">
        <v>93</v>
      </c>
      <c r="B8" s="305"/>
      <c r="C8" s="305"/>
      <c r="D8" s="305"/>
      <c r="E8" s="305"/>
      <c r="F8" s="305"/>
      <c r="G8" s="305"/>
      <c r="H8" s="305"/>
      <c r="I8" s="305"/>
      <c r="J8" s="306"/>
    </row>
    <row r="9" spans="1:10" ht="24" customHeight="1" thickBot="1">
      <c r="A9" s="211" t="s">
        <v>77</v>
      </c>
      <c r="B9" s="209"/>
      <c r="C9" s="209"/>
      <c r="D9" s="209"/>
      <c r="E9" s="209"/>
      <c r="F9" s="209"/>
      <c r="G9" s="209"/>
      <c r="H9" s="209"/>
      <c r="I9" s="209"/>
      <c r="J9" s="210"/>
    </row>
    <row r="10" spans="1:10" ht="24" customHeight="1" thickBot="1">
      <c r="A10" s="206" t="s">
        <v>92</v>
      </c>
      <c r="B10" s="207"/>
      <c r="C10" s="207"/>
      <c r="D10" s="207"/>
      <c r="E10" s="207"/>
      <c r="F10" s="207"/>
      <c r="G10" s="207"/>
      <c r="H10" s="207"/>
      <c r="I10" s="207"/>
      <c r="J10" s="208"/>
    </row>
    <row r="11" spans="1:10" ht="30.75" customHeight="1" thickBot="1">
      <c r="A11" s="132" t="s">
        <v>95</v>
      </c>
      <c r="B11" s="133"/>
      <c r="C11" s="134"/>
      <c r="D11" s="135"/>
      <c r="E11" s="135"/>
      <c r="F11" s="135"/>
      <c r="G11" s="135"/>
      <c r="H11" s="135"/>
      <c r="I11" s="135"/>
      <c r="J11" s="133"/>
    </row>
    <row r="12" spans="1:10" ht="21.75" customHeight="1">
      <c r="A12" s="127" t="s">
        <v>32</v>
      </c>
      <c r="B12" s="128"/>
      <c r="C12" s="128"/>
      <c r="D12" s="128"/>
      <c r="E12" s="128"/>
      <c r="F12" s="129"/>
      <c r="G12" s="222" t="s">
        <v>57</v>
      </c>
      <c r="H12" s="213"/>
      <c r="I12" s="213"/>
      <c r="J12" s="214"/>
    </row>
    <row r="13" spans="1:10" ht="12.75">
      <c r="A13" s="118" t="s">
        <v>33</v>
      </c>
      <c r="B13" s="115"/>
      <c r="C13" s="115"/>
      <c r="D13" s="115"/>
      <c r="E13" s="115"/>
      <c r="F13" s="116"/>
      <c r="G13" s="32" t="s">
        <v>62</v>
      </c>
      <c r="H13" s="35"/>
      <c r="I13" s="32">
        <f>SUM(J23:J39)</f>
        <v>200</v>
      </c>
      <c r="J13" s="33" t="s">
        <v>61</v>
      </c>
    </row>
    <row r="14" spans="1:10" ht="15">
      <c r="A14" s="198" t="s">
        <v>34</v>
      </c>
      <c r="B14" s="199"/>
      <c r="C14" s="199"/>
      <c r="D14" s="199"/>
      <c r="E14" s="115"/>
      <c r="F14" s="116"/>
      <c r="G14" s="223">
        <f>SUM(I23:I39)-C42*10</f>
        <v>0</v>
      </c>
      <c r="H14" s="224"/>
      <c r="I14" s="224"/>
      <c r="J14" s="225"/>
    </row>
    <row r="15" spans="1:10" ht="12.75">
      <c r="A15" s="198" t="s">
        <v>35</v>
      </c>
      <c r="B15" s="199"/>
      <c r="C15" s="199"/>
      <c r="D15" s="199"/>
      <c r="E15" s="115"/>
      <c r="F15" s="116"/>
      <c r="G15" s="234" t="s">
        <v>91</v>
      </c>
      <c r="H15" s="235"/>
      <c r="I15" s="235"/>
      <c r="J15" s="236"/>
    </row>
    <row r="16" spans="1:10" ht="12.75">
      <c r="A16" s="198" t="s">
        <v>36</v>
      </c>
      <c r="B16" s="199"/>
      <c r="C16" s="199"/>
      <c r="D16" s="199"/>
      <c r="E16" s="115"/>
      <c r="F16" s="116"/>
      <c r="G16" s="237">
        <f>CEILING(G14/10,0.5)</f>
        <v>0</v>
      </c>
      <c r="H16" s="224"/>
      <c r="I16" s="224"/>
      <c r="J16" s="225"/>
    </row>
    <row r="17" spans="1:12" ht="13.5" thickBot="1">
      <c r="A17" s="198" t="s">
        <v>15</v>
      </c>
      <c r="B17" s="199"/>
      <c r="C17" s="199"/>
      <c r="D17" s="199"/>
      <c r="E17" s="115"/>
      <c r="F17" s="116"/>
      <c r="G17" s="238"/>
      <c r="H17" s="238"/>
      <c r="I17" s="238"/>
      <c r="J17" s="239"/>
      <c r="L17" s="117" t="s">
        <v>94</v>
      </c>
    </row>
    <row r="18" spans="1:12" ht="23.25" customHeight="1" thickBot="1">
      <c r="A18" s="130" t="s">
        <v>16</v>
      </c>
      <c r="B18" s="131"/>
      <c r="C18" s="131"/>
      <c r="D18" s="131"/>
      <c r="E18" s="115"/>
      <c r="F18" s="116"/>
      <c r="G18" s="104"/>
      <c r="H18" s="104"/>
      <c r="I18" s="104"/>
      <c r="J18" s="104"/>
      <c r="L18" s="117"/>
    </row>
    <row r="19" spans="1:10" ht="29.25" customHeight="1" thickBot="1">
      <c r="A19" s="255" t="s">
        <v>16</v>
      </c>
      <c r="B19" s="256"/>
      <c r="C19" s="256"/>
      <c r="D19" s="256"/>
      <c r="E19" s="105"/>
      <c r="F19" s="119"/>
      <c r="G19" s="105"/>
      <c r="H19" s="106"/>
      <c r="I19" s="106"/>
      <c r="J19" s="106"/>
    </row>
    <row r="20" spans="1:44" ht="22.5" customHeight="1" thickBot="1">
      <c r="A20" s="136" t="s">
        <v>63</v>
      </c>
      <c r="B20" s="138" t="s">
        <v>64</v>
      </c>
      <c r="C20" s="139"/>
      <c r="D20" s="140"/>
      <c r="E20" s="261" t="s">
        <v>52</v>
      </c>
      <c r="F20" s="262"/>
      <c r="G20" s="263"/>
      <c r="H20" s="263"/>
      <c r="I20" s="151" t="s">
        <v>65</v>
      </c>
      <c r="J20" s="231" t="s">
        <v>53</v>
      </c>
      <c r="AR20" s="151" t="s">
        <v>65</v>
      </c>
    </row>
    <row r="21" spans="1:44" ht="16.5" customHeight="1" thickBot="1">
      <c r="A21" s="121"/>
      <c r="B21" s="141"/>
      <c r="C21" s="142"/>
      <c r="D21" s="143"/>
      <c r="E21" s="2" t="s">
        <v>17</v>
      </c>
      <c r="F21" s="2" t="s">
        <v>18</v>
      </c>
      <c r="G21" s="2" t="s">
        <v>19</v>
      </c>
      <c r="H21" s="3" t="s">
        <v>20</v>
      </c>
      <c r="I21" s="152"/>
      <c r="J21" s="232"/>
      <c r="AM21" s="253" t="s">
        <v>58</v>
      </c>
      <c r="AN21" s="135"/>
      <c r="AO21" s="135"/>
      <c r="AP21" s="135"/>
      <c r="AQ21" s="133"/>
      <c r="AR21" s="152"/>
    </row>
    <row r="22" spans="1:44" ht="16.5" customHeight="1" thickBot="1">
      <c r="A22" s="137"/>
      <c r="B22" s="144"/>
      <c r="C22" s="137"/>
      <c r="D22" s="145"/>
      <c r="E22" s="6">
        <v>0</v>
      </c>
      <c r="F22" s="1">
        <v>0.33</v>
      </c>
      <c r="G22" s="1">
        <v>0.66</v>
      </c>
      <c r="H22" s="1">
        <v>1</v>
      </c>
      <c r="I22" s="153"/>
      <c r="J22" s="233"/>
      <c r="AM22" s="14">
        <v>0</v>
      </c>
      <c r="AN22" s="14">
        <v>0.33</v>
      </c>
      <c r="AO22" s="14">
        <v>0.66</v>
      </c>
      <c r="AP22" s="15">
        <v>1</v>
      </c>
      <c r="AQ22" s="16" t="s">
        <v>59</v>
      </c>
      <c r="AR22" s="153"/>
    </row>
    <row r="23" spans="1:44" ht="21" customHeight="1">
      <c r="A23" s="187" t="s">
        <v>71</v>
      </c>
      <c r="B23" s="260" t="s">
        <v>83</v>
      </c>
      <c r="C23" s="243"/>
      <c r="D23" s="244"/>
      <c r="E23" s="68"/>
      <c r="F23" s="69"/>
      <c r="G23" s="69"/>
      <c r="H23" s="70"/>
      <c r="I23" s="257">
        <f>AR23</f>
        <v>0</v>
      </c>
      <c r="J23" s="9">
        <v>10</v>
      </c>
      <c r="AM23" s="20">
        <f>IF(E23=AQ23,0*J23,"")</f>
      </c>
      <c r="AN23" s="21">
        <f>IF(F23=AQ23,0.33*J23,"")</f>
      </c>
      <c r="AO23" s="21">
        <f>IF(G23=AQ23,0.66*J23,"")</f>
      </c>
      <c r="AP23" s="21">
        <f>IF(H23=AQ23,1*J23,"")</f>
      </c>
      <c r="AQ23" s="22" t="s">
        <v>60</v>
      </c>
      <c r="AR23" s="254">
        <f>SUM(AM23:AQ25)</f>
        <v>0</v>
      </c>
    </row>
    <row r="24" spans="1:44" ht="21" customHeight="1">
      <c r="A24" s="188"/>
      <c r="B24" s="181" t="s">
        <v>84</v>
      </c>
      <c r="C24" s="182"/>
      <c r="D24" s="183"/>
      <c r="E24" s="71"/>
      <c r="F24" s="72"/>
      <c r="G24" s="72"/>
      <c r="H24" s="73"/>
      <c r="I24" s="258"/>
      <c r="J24" s="8">
        <v>10</v>
      </c>
      <c r="AM24" s="23">
        <f aca="true" t="shared" si="0" ref="AM24:AM39">IF(E24=AQ24,0*J24,"")</f>
      </c>
      <c r="AN24" s="19">
        <f aca="true" t="shared" si="1" ref="AN24:AN39">IF(F24=AQ24,0.33*J24,"")</f>
      </c>
      <c r="AO24" s="19">
        <f aca="true" t="shared" si="2" ref="AO24:AO39">IF(G24=AQ24,0.66*J24,"")</f>
      </c>
      <c r="AP24" s="19">
        <f aca="true" t="shared" si="3" ref="AP24:AP39">IF(H24=AQ24,1*J24,"")</f>
      </c>
      <c r="AQ24" s="24" t="s">
        <v>60</v>
      </c>
      <c r="AR24" s="249"/>
    </row>
    <row r="25" spans="1:44" ht="21" customHeight="1" thickBot="1">
      <c r="A25" s="189"/>
      <c r="B25" s="184" t="s">
        <v>85</v>
      </c>
      <c r="C25" s="185"/>
      <c r="D25" s="186"/>
      <c r="E25" s="74"/>
      <c r="F25" s="75"/>
      <c r="G25" s="75"/>
      <c r="H25" s="76"/>
      <c r="I25" s="259"/>
      <c r="J25" s="10">
        <v>20</v>
      </c>
      <c r="K25" s="5"/>
      <c r="AM25" s="25">
        <f t="shared" si="0"/>
      </c>
      <c r="AN25" s="26">
        <f t="shared" si="1"/>
      </c>
      <c r="AO25" s="26">
        <f t="shared" si="2"/>
      </c>
      <c r="AP25" s="26">
        <f t="shared" si="3"/>
      </c>
      <c r="AQ25" s="27" t="s">
        <v>60</v>
      </c>
      <c r="AR25" s="250"/>
    </row>
    <row r="26" spans="1:44" ht="21" customHeight="1">
      <c r="A26" s="187" t="s">
        <v>72</v>
      </c>
      <c r="B26" s="228" t="s">
        <v>86</v>
      </c>
      <c r="C26" s="229"/>
      <c r="D26" s="230"/>
      <c r="E26" s="77"/>
      <c r="F26" s="78"/>
      <c r="G26" s="78"/>
      <c r="H26" s="79"/>
      <c r="I26" s="257">
        <f>AR26</f>
        <v>0</v>
      </c>
      <c r="J26" s="11">
        <v>5</v>
      </c>
      <c r="AM26" s="20">
        <f t="shared" si="0"/>
      </c>
      <c r="AN26" s="21">
        <f t="shared" si="1"/>
      </c>
      <c r="AO26" s="21">
        <f t="shared" si="2"/>
      </c>
      <c r="AP26" s="21">
        <f t="shared" si="3"/>
      </c>
      <c r="AQ26" s="22" t="s">
        <v>60</v>
      </c>
      <c r="AR26" s="254">
        <f>SUM(AM26:AP29)</f>
        <v>0</v>
      </c>
    </row>
    <row r="27" spans="1:44" ht="21" customHeight="1">
      <c r="A27" s="188"/>
      <c r="B27" s="181" t="s">
        <v>87</v>
      </c>
      <c r="C27" s="182"/>
      <c r="D27" s="183"/>
      <c r="E27" s="71"/>
      <c r="F27" s="80"/>
      <c r="G27" s="80"/>
      <c r="H27" s="81"/>
      <c r="I27" s="258"/>
      <c r="J27" s="7">
        <v>5</v>
      </c>
      <c r="AM27" s="23">
        <f t="shared" si="0"/>
      </c>
      <c r="AN27" s="19">
        <f t="shared" si="1"/>
      </c>
      <c r="AO27" s="19">
        <f t="shared" si="2"/>
      </c>
      <c r="AP27" s="19">
        <f t="shared" si="3"/>
      </c>
      <c r="AQ27" s="24" t="s">
        <v>60</v>
      </c>
      <c r="AR27" s="249"/>
    </row>
    <row r="28" spans="1:44" ht="21" customHeight="1">
      <c r="A28" s="188"/>
      <c r="B28" s="181" t="s">
        <v>88</v>
      </c>
      <c r="C28" s="182"/>
      <c r="D28" s="183"/>
      <c r="E28" s="71"/>
      <c r="F28" s="72"/>
      <c r="G28" s="72"/>
      <c r="H28" s="73"/>
      <c r="I28" s="258"/>
      <c r="J28" s="7">
        <v>15</v>
      </c>
      <c r="AM28" s="23">
        <f t="shared" si="0"/>
      </c>
      <c r="AN28" s="19">
        <f t="shared" si="1"/>
      </c>
      <c r="AO28" s="19">
        <f t="shared" si="2"/>
      </c>
      <c r="AP28" s="19">
        <f t="shared" si="3"/>
      </c>
      <c r="AQ28" s="24" t="s">
        <v>60</v>
      </c>
      <c r="AR28" s="249"/>
    </row>
    <row r="29" spans="1:44" ht="21" customHeight="1" thickBot="1">
      <c r="A29" s="189"/>
      <c r="B29" s="184" t="s">
        <v>89</v>
      </c>
      <c r="C29" s="185"/>
      <c r="D29" s="186"/>
      <c r="E29" s="74"/>
      <c r="F29" s="75"/>
      <c r="G29" s="75"/>
      <c r="H29" s="76"/>
      <c r="I29" s="259"/>
      <c r="J29" s="10">
        <v>15</v>
      </c>
      <c r="AM29" s="25">
        <f t="shared" si="0"/>
      </c>
      <c r="AN29" s="26">
        <f t="shared" si="1"/>
      </c>
      <c r="AO29" s="26">
        <f t="shared" si="2"/>
      </c>
      <c r="AP29" s="26">
        <f t="shared" si="3"/>
      </c>
      <c r="AQ29" s="27" t="s">
        <v>60</v>
      </c>
      <c r="AR29" s="250"/>
    </row>
    <row r="30" spans="1:44" ht="54.75" customHeight="1" thickBot="1">
      <c r="A30" s="107" t="s">
        <v>73</v>
      </c>
      <c r="B30" s="240" t="s">
        <v>90</v>
      </c>
      <c r="C30" s="241"/>
      <c r="D30" s="242"/>
      <c r="E30" s="82"/>
      <c r="F30" s="83"/>
      <c r="G30" s="83"/>
      <c r="H30" s="84"/>
      <c r="I30" s="52">
        <f>AR30</f>
        <v>0</v>
      </c>
      <c r="J30" s="12">
        <v>50</v>
      </c>
      <c r="AM30" s="28">
        <f t="shared" si="0"/>
      </c>
      <c r="AN30" s="29">
        <f t="shared" si="1"/>
      </c>
      <c r="AO30" s="29">
        <f t="shared" si="2"/>
      </c>
      <c r="AP30" s="29">
        <f t="shared" si="3"/>
      </c>
      <c r="AQ30" s="30" t="s">
        <v>60</v>
      </c>
      <c r="AR30" s="31">
        <f>SUM(AM30:AP30)</f>
        <v>0</v>
      </c>
    </row>
    <row r="31" spans="1:44" ht="21" customHeight="1">
      <c r="A31" s="191" t="s">
        <v>31</v>
      </c>
      <c r="B31" s="243" t="s">
        <v>6</v>
      </c>
      <c r="C31" s="243"/>
      <c r="D31" s="244"/>
      <c r="E31" s="165"/>
      <c r="F31" s="168"/>
      <c r="G31" s="168"/>
      <c r="H31" s="245"/>
      <c r="I31" s="257">
        <f>AR31</f>
        <v>0</v>
      </c>
      <c r="J31" s="248">
        <v>10</v>
      </c>
      <c r="AM31" s="264">
        <f t="shared" si="0"/>
      </c>
      <c r="AN31" s="148">
        <f t="shared" si="1"/>
      </c>
      <c r="AO31" s="148">
        <f t="shared" si="2"/>
      </c>
      <c r="AP31" s="148">
        <f t="shared" si="3"/>
      </c>
      <c r="AQ31" s="267" t="s">
        <v>60</v>
      </c>
      <c r="AR31" s="254">
        <f>SUM(AM31:AP33)</f>
        <v>0</v>
      </c>
    </row>
    <row r="32" spans="1:44" ht="21" customHeight="1">
      <c r="A32" s="227"/>
      <c r="B32" s="251" t="s">
        <v>37</v>
      </c>
      <c r="C32" s="251"/>
      <c r="D32" s="252"/>
      <c r="E32" s="166"/>
      <c r="F32" s="169"/>
      <c r="G32" s="169"/>
      <c r="H32" s="246"/>
      <c r="I32" s="258"/>
      <c r="J32" s="249"/>
      <c r="AM32" s="265"/>
      <c r="AN32" s="149"/>
      <c r="AO32" s="149"/>
      <c r="AP32" s="149"/>
      <c r="AQ32" s="268"/>
      <c r="AR32" s="249"/>
    </row>
    <row r="33" spans="1:44" ht="21" customHeight="1" thickBot="1">
      <c r="A33" s="189"/>
      <c r="B33" s="162" t="s">
        <v>12</v>
      </c>
      <c r="C33" s="163"/>
      <c r="D33" s="164"/>
      <c r="E33" s="167"/>
      <c r="F33" s="170"/>
      <c r="G33" s="170"/>
      <c r="H33" s="247"/>
      <c r="I33" s="259"/>
      <c r="J33" s="250"/>
      <c r="AM33" s="266"/>
      <c r="AN33" s="150"/>
      <c r="AO33" s="150"/>
      <c r="AP33" s="150"/>
      <c r="AQ33" s="269"/>
      <c r="AR33" s="250"/>
    </row>
    <row r="34" spans="1:44" ht="21" customHeight="1">
      <c r="A34" s="190" t="s">
        <v>54</v>
      </c>
      <c r="B34" s="160" t="s">
        <v>38</v>
      </c>
      <c r="C34" s="160"/>
      <c r="D34" s="161"/>
      <c r="E34" s="68"/>
      <c r="F34" s="69"/>
      <c r="G34" s="69"/>
      <c r="H34" s="70"/>
      <c r="I34" s="257">
        <f>AR34</f>
        <v>0</v>
      </c>
      <c r="J34" s="11">
        <v>6</v>
      </c>
      <c r="L34" s="17"/>
      <c r="M34" s="17"/>
      <c r="N34" s="17"/>
      <c r="O34" s="17"/>
      <c r="P34" s="17"/>
      <c r="AM34" s="20">
        <f t="shared" si="0"/>
      </c>
      <c r="AN34" s="21">
        <f t="shared" si="1"/>
      </c>
      <c r="AO34" s="21">
        <f t="shared" si="2"/>
      </c>
      <c r="AP34" s="21">
        <f t="shared" si="3"/>
      </c>
      <c r="AQ34" s="22" t="s">
        <v>60</v>
      </c>
      <c r="AR34" s="254">
        <f>SUM(AM34:AP36)</f>
        <v>0</v>
      </c>
    </row>
    <row r="35" spans="1:44" ht="21" customHeight="1">
      <c r="A35" s="188"/>
      <c r="B35" s="171" t="s">
        <v>39</v>
      </c>
      <c r="C35" s="171"/>
      <c r="D35" s="172"/>
      <c r="E35" s="85"/>
      <c r="F35" s="80"/>
      <c r="G35" s="80"/>
      <c r="H35" s="81"/>
      <c r="I35" s="258"/>
      <c r="J35" s="7">
        <v>14</v>
      </c>
      <c r="L35" s="17"/>
      <c r="M35" s="17"/>
      <c r="N35" s="17"/>
      <c r="O35" s="17"/>
      <c r="P35" s="17"/>
      <c r="AM35" s="23">
        <f t="shared" si="0"/>
      </c>
      <c r="AN35" s="19">
        <f t="shared" si="1"/>
      </c>
      <c r="AO35" s="19">
        <f t="shared" si="2"/>
      </c>
      <c r="AP35" s="19">
        <f t="shared" si="3"/>
      </c>
      <c r="AQ35" s="24" t="s">
        <v>60</v>
      </c>
      <c r="AR35" s="249"/>
    </row>
    <row r="36" spans="1:44" ht="21" customHeight="1" thickBot="1">
      <c r="A36" s="189"/>
      <c r="B36" s="173" t="s">
        <v>21</v>
      </c>
      <c r="C36" s="173"/>
      <c r="D36" s="174"/>
      <c r="E36" s="74"/>
      <c r="F36" s="75"/>
      <c r="G36" s="75"/>
      <c r="H36" s="76"/>
      <c r="I36" s="259"/>
      <c r="J36" s="10">
        <v>10</v>
      </c>
      <c r="L36" s="18"/>
      <c r="M36" s="18"/>
      <c r="N36" s="18"/>
      <c r="O36" s="18"/>
      <c r="P36" s="18"/>
      <c r="AM36" s="25">
        <f t="shared" si="0"/>
      </c>
      <c r="AN36" s="26">
        <f t="shared" si="1"/>
      </c>
      <c r="AO36" s="26">
        <f t="shared" si="2"/>
      </c>
      <c r="AP36" s="26">
        <f t="shared" si="3"/>
      </c>
      <c r="AQ36" s="27" t="s">
        <v>60</v>
      </c>
      <c r="AR36" s="250"/>
    </row>
    <row r="37" spans="1:44" ht="21" customHeight="1">
      <c r="A37" s="191" t="s">
        <v>55</v>
      </c>
      <c r="B37" s="192" t="s">
        <v>38</v>
      </c>
      <c r="C37" s="192"/>
      <c r="D37" s="193"/>
      <c r="E37" s="68"/>
      <c r="F37" s="78"/>
      <c r="G37" s="78"/>
      <c r="H37" s="79"/>
      <c r="I37" s="257">
        <f>AR37</f>
        <v>0</v>
      </c>
      <c r="J37" s="11">
        <v>5</v>
      </c>
      <c r="AM37" s="20">
        <f t="shared" si="0"/>
      </c>
      <c r="AN37" s="21">
        <f t="shared" si="1"/>
      </c>
      <c r="AO37" s="21">
        <f t="shared" si="2"/>
      </c>
      <c r="AP37" s="21">
        <f t="shared" si="3"/>
      </c>
      <c r="AQ37" s="22" t="s">
        <v>60</v>
      </c>
      <c r="AR37" s="254">
        <f>SUM(AM37:AP39)</f>
        <v>0</v>
      </c>
    </row>
    <row r="38" spans="1:44" ht="21" customHeight="1">
      <c r="A38" s="188"/>
      <c r="B38" s="171" t="s">
        <v>56</v>
      </c>
      <c r="C38" s="171"/>
      <c r="D38" s="172"/>
      <c r="E38" s="71"/>
      <c r="F38" s="72"/>
      <c r="G38" s="72"/>
      <c r="H38" s="73"/>
      <c r="I38" s="258"/>
      <c r="J38" s="7">
        <v>20</v>
      </c>
      <c r="AM38" s="23">
        <f t="shared" si="0"/>
      </c>
      <c r="AN38" s="19">
        <f t="shared" si="1"/>
      </c>
      <c r="AO38" s="19">
        <f t="shared" si="2"/>
      </c>
      <c r="AP38" s="19">
        <f t="shared" si="3"/>
      </c>
      <c r="AQ38" s="24" t="s">
        <v>60</v>
      </c>
      <c r="AR38" s="249"/>
    </row>
    <row r="39" spans="1:44" ht="21" customHeight="1" thickBot="1">
      <c r="A39" s="189"/>
      <c r="B39" s="173" t="s">
        <v>21</v>
      </c>
      <c r="C39" s="173"/>
      <c r="D39" s="174"/>
      <c r="E39" s="74"/>
      <c r="F39" s="75"/>
      <c r="G39" s="75"/>
      <c r="H39" s="76"/>
      <c r="I39" s="259"/>
      <c r="J39" s="10">
        <v>5</v>
      </c>
      <c r="AM39" s="25">
        <f t="shared" si="0"/>
      </c>
      <c r="AN39" s="26">
        <f t="shared" si="1"/>
      </c>
      <c r="AO39" s="26">
        <f t="shared" si="2"/>
      </c>
      <c r="AP39" s="26">
        <f t="shared" si="3"/>
      </c>
      <c r="AQ39" s="27" t="s">
        <v>60</v>
      </c>
      <c r="AR39" s="250"/>
    </row>
    <row r="40" spans="2:4" ht="6.75" customHeight="1">
      <c r="B40" s="59"/>
      <c r="C40" s="59"/>
      <c r="D40" s="59"/>
    </row>
    <row r="41" spans="1:10" ht="23.25" customHeight="1">
      <c r="A41" s="99"/>
      <c r="B41" s="100"/>
      <c r="C41" s="100"/>
      <c r="D41" s="101"/>
      <c r="E41" s="66" t="s">
        <v>20</v>
      </c>
      <c r="F41" s="175" t="s">
        <v>78</v>
      </c>
      <c r="G41" s="176"/>
      <c r="H41" s="176"/>
      <c r="I41" s="176"/>
      <c r="J41" s="177"/>
    </row>
    <row r="42" spans="1:10" ht="21" customHeight="1">
      <c r="A42" s="102"/>
      <c r="B42" s="103"/>
      <c r="C42" s="98"/>
      <c r="D42" s="97"/>
      <c r="E42" s="66" t="s">
        <v>19</v>
      </c>
      <c r="F42" s="146" t="s">
        <v>79</v>
      </c>
      <c r="G42" s="147"/>
      <c r="H42" s="147"/>
      <c r="I42" s="147"/>
      <c r="J42" s="147"/>
    </row>
    <row r="43" spans="1:10" ht="22.5" customHeight="1">
      <c r="A43" s="18"/>
      <c r="B43" s="67"/>
      <c r="C43" s="67"/>
      <c r="D43" s="97"/>
      <c r="E43" s="66" t="s">
        <v>18</v>
      </c>
      <c r="F43" s="146" t="s">
        <v>80</v>
      </c>
      <c r="G43" s="147"/>
      <c r="H43" s="147"/>
      <c r="I43" s="147"/>
      <c r="J43" s="147"/>
    </row>
    <row r="44" spans="1:10" ht="20.25" customHeight="1">
      <c r="A44" s="18"/>
      <c r="B44" s="67"/>
      <c r="C44" s="67"/>
      <c r="D44" s="97"/>
      <c r="E44" s="66" t="s">
        <v>17</v>
      </c>
      <c r="F44" s="146" t="s">
        <v>81</v>
      </c>
      <c r="G44" s="147"/>
      <c r="H44" s="147"/>
      <c r="I44" s="147"/>
      <c r="J44" s="147"/>
    </row>
    <row r="45" spans="2:4" ht="6.75" customHeight="1">
      <c r="B45" s="59"/>
      <c r="C45" s="59"/>
      <c r="D45" s="59"/>
    </row>
    <row r="46" spans="1:10" ht="12.75">
      <c r="A46" s="60" t="s">
        <v>2</v>
      </c>
      <c r="B46" s="61">
        <f>Liste!D6</f>
        <v>0</v>
      </c>
      <c r="C46" s="62"/>
      <c r="D46" s="62"/>
      <c r="E46" s="63"/>
      <c r="F46" s="63"/>
      <c r="G46" s="63"/>
      <c r="H46" s="63"/>
      <c r="I46" s="63"/>
      <c r="J46" s="64"/>
    </row>
    <row r="47" spans="1:10" ht="12.75">
      <c r="A47" s="87" t="s">
        <v>1</v>
      </c>
      <c r="B47" s="154"/>
      <c r="C47" s="155"/>
      <c r="D47" s="155"/>
      <c r="E47" s="155"/>
      <c r="F47" s="155"/>
      <c r="G47" s="155"/>
      <c r="H47" s="155"/>
      <c r="I47" s="155"/>
      <c r="J47" s="156"/>
    </row>
    <row r="48" spans="1:10" ht="12.75">
      <c r="A48" s="157"/>
      <c r="B48" s="158"/>
      <c r="C48" s="158"/>
      <c r="D48" s="158"/>
      <c r="E48" s="158"/>
      <c r="F48" s="158"/>
      <c r="G48" s="158"/>
      <c r="H48" s="158"/>
      <c r="I48" s="158"/>
      <c r="J48" s="159"/>
    </row>
    <row r="49" spans="1:10" ht="12.75">
      <c r="A49" s="157"/>
      <c r="B49" s="158"/>
      <c r="C49" s="158"/>
      <c r="D49" s="158"/>
      <c r="E49" s="158"/>
      <c r="F49" s="158"/>
      <c r="G49" s="158"/>
      <c r="H49" s="158"/>
      <c r="I49" s="158"/>
      <c r="J49" s="159"/>
    </row>
    <row r="50" spans="1:10" ht="12.75">
      <c r="A50" s="178"/>
      <c r="B50" s="179"/>
      <c r="C50" s="179"/>
      <c r="D50" s="179"/>
      <c r="E50" s="179"/>
      <c r="F50" s="179"/>
      <c r="G50" s="179"/>
      <c r="H50" s="179"/>
      <c r="I50" s="179"/>
      <c r="J50" s="180"/>
    </row>
    <row r="51" spans="3:4" ht="12.75">
      <c r="C51" s="59"/>
      <c r="D51" s="59"/>
    </row>
    <row r="52" spans="3:4" ht="12.75">
      <c r="C52" s="59"/>
      <c r="D52" s="59"/>
    </row>
    <row r="53" spans="3:4" ht="12.75">
      <c r="C53" s="59"/>
      <c r="D53" s="59"/>
    </row>
    <row r="54" spans="3:4" ht="12.75">
      <c r="C54" s="59"/>
      <c r="D54" s="59"/>
    </row>
    <row r="55" spans="1:4" ht="12.75">
      <c r="A55" s="59"/>
      <c r="C55" s="59"/>
      <c r="D55" s="59"/>
    </row>
    <row r="56" spans="1:4" ht="12.75">
      <c r="A56" s="59"/>
      <c r="B56" s="59"/>
      <c r="C56" s="59"/>
      <c r="D56" s="59"/>
    </row>
    <row r="57" spans="1:4" ht="12.75">
      <c r="A57" s="59"/>
      <c r="B57" s="59"/>
      <c r="C57" s="59"/>
      <c r="D57" s="59"/>
    </row>
    <row r="58" spans="1:4" ht="12.75">
      <c r="A58" s="59"/>
      <c r="B58" s="59"/>
      <c r="C58" s="59"/>
      <c r="D58" s="59"/>
    </row>
    <row r="59" spans="3:4" ht="12.75">
      <c r="C59" s="59"/>
      <c r="D59" s="59"/>
    </row>
    <row r="60" spans="1:4" ht="12.75">
      <c r="A60" s="59"/>
      <c r="B60" s="59"/>
      <c r="C60" s="59"/>
      <c r="D60" s="59"/>
    </row>
    <row r="61" spans="1:4" ht="12.75">
      <c r="A61" s="59"/>
      <c r="B61" s="59"/>
      <c r="C61" s="59"/>
      <c r="D61" s="59"/>
    </row>
    <row r="62" spans="1:4" ht="12.75">
      <c r="A62" s="59"/>
      <c r="B62" s="59"/>
      <c r="C62" s="59"/>
      <c r="D62" s="59"/>
    </row>
    <row r="63" spans="3:4" ht="12.75">
      <c r="C63" s="59"/>
      <c r="D63" s="59"/>
    </row>
    <row r="64" spans="1:4" ht="12.75">
      <c r="A64" s="59"/>
      <c r="C64" s="59"/>
      <c r="D64" s="59"/>
    </row>
    <row r="65" spans="1:4" ht="12.75">
      <c r="A65" s="59"/>
      <c r="C65" s="59"/>
      <c r="D65" s="59"/>
    </row>
    <row r="66" spans="1:4" ht="12.75">
      <c r="A66" s="59"/>
      <c r="B66" s="59"/>
      <c r="C66" s="59"/>
      <c r="D66" s="59"/>
    </row>
    <row r="67" spans="1:4" ht="12.75">
      <c r="A67" s="59"/>
      <c r="B67" s="59"/>
      <c r="C67" s="59"/>
      <c r="D67" s="59"/>
    </row>
    <row r="68" spans="1:4" ht="12.75">
      <c r="A68" s="59"/>
      <c r="B68" s="59"/>
      <c r="C68" s="59"/>
      <c r="D68" s="59"/>
    </row>
    <row r="69" spans="1:4" ht="12.75">
      <c r="A69" s="59"/>
      <c r="B69" s="59"/>
      <c r="C69" s="59"/>
      <c r="D69" s="59"/>
    </row>
    <row r="70" spans="1:4" ht="12.75">
      <c r="A70" s="59"/>
      <c r="B70" s="59"/>
      <c r="C70" s="59"/>
      <c r="D70" s="59"/>
    </row>
    <row r="71" spans="3:4" ht="12.75">
      <c r="C71" s="59"/>
      <c r="D71" s="59"/>
    </row>
    <row r="72" spans="3:4" ht="12.75">
      <c r="C72" s="59"/>
      <c r="D72" s="59"/>
    </row>
    <row r="73" spans="3:4" ht="12.75">
      <c r="C73" s="59"/>
      <c r="D73" s="59"/>
    </row>
  </sheetData>
  <sheetProtection/>
  <mergeCells count="85">
    <mergeCell ref="AR26:AR29"/>
    <mergeCell ref="AR31:AR33"/>
    <mergeCell ref="I34:I36"/>
    <mergeCell ref="I37:I39"/>
    <mergeCell ref="AR34:AR36"/>
    <mergeCell ref="AR37:AR39"/>
    <mergeCell ref="I26:I29"/>
    <mergeCell ref="I31:I33"/>
    <mergeCell ref="AM31:AM33"/>
    <mergeCell ref="AQ31:AQ33"/>
    <mergeCell ref="AM21:AQ21"/>
    <mergeCell ref="AR20:AR22"/>
    <mergeCell ref="AR23:AR25"/>
    <mergeCell ref="A17:D17"/>
    <mergeCell ref="A19:D19"/>
    <mergeCell ref="I23:I25"/>
    <mergeCell ref="B23:D23"/>
    <mergeCell ref="E20:H20"/>
    <mergeCell ref="B30:D30"/>
    <mergeCell ref="B31:D31"/>
    <mergeCell ref="G31:G33"/>
    <mergeCell ref="H31:H33"/>
    <mergeCell ref="J31:J33"/>
    <mergeCell ref="B32:D32"/>
    <mergeCell ref="A26:A29"/>
    <mergeCell ref="B26:D26"/>
    <mergeCell ref="B28:D28"/>
    <mergeCell ref="B29:D29"/>
    <mergeCell ref="B27:D27"/>
    <mergeCell ref="J20:J22"/>
    <mergeCell ref="E1:J1"/>
    <mergeCell ref="E2:J2"/>
    <mergeCell ref="E3:J3"/>
    <mergeCell ref="E4:J4"/>
    <mergeCell ref="G6:J6"/>
    <mergeCell ref="A14:D14"/>
    <mergeCell ref="G12:J12"/>
    <mergeCell ref="G14:J14"/>
    <mergeCell ref="E6:F6"/>
    <mergeCell ref="B1:D1"/>
    <mergeCell ref="B2:D2"/>
    <mergeCell ref="B3:D3"/>
    <mergeCell ref="A15:D15"/>
    <mergeCell ref="A16:D16"/>
    <mergeCell ref="B4:C4"/>
    <mergeCell ref="B6:C6"/>
    <mergeCell ref="A1:A4"/>
    <mergeCell ref="A10:J10"/>
    <mergeCell ref="A8:J8"/>
    <mergeCell ref="A9:J9"/>
    <mergeCell ref="A49:J49"/>
    <mergeCell ref="A50:J50"/>
    <mergeCell ref="B24:D24"/>
    <mergeCell ref="B25:D25"/>
    <mergeCell ref="A23:A25"/>
    <mergeCell ref="B35:D35"/>
    <mergeCell ref="B36:D36"/>
    <mergeCell ref="A34:A36"/>
    <mergeCell ref="A37:A39"/>
    <mergeCell ref="B37:D37"/>
    <mergeCell ref="B47:J47"/>
    <mergeCell ref="A48:J48"/>
    <mergeCell ref="B34:D34"/>
    <mergeCell ref="B33:D33"/>
    <mergeCell ref="E31:E33"/>
    <mergeCell ref="F31:F33"/>
    <mergeCell ref="B38:D38"/>
    <mergeCell ref="B39:D39"/>
    <mergeCell ref="F41:J41"/>
    <mergeCell ref="A31:A33"/>
    <mergeCell ref="F42:J42"/>
    <mergeCell ref="F43:J43"/>
    <mergeCell ref="F44:J44"/>
    <mergeCell ref="AO31:AO33"/>
    <mergeCell ref="AP31:AP33"/>
    <mergeCell ref="AN31:AN33"/>
    <mergeCell ref="A12:F12"/>
    <mergeCell ref="A18:D18"/>
    <mergeCell ref="A11:B11"/>
    <mergeCell ref="C11:J11"/>
    <mergeCell ref="A20:A22"/>
    <mergeCell ref="B20:D22"/>
    <mergeCell ref="I20:I22"/>
    <mergeCell ref="G15:J15"/>
    <mergeCell ref="G16:J17"/>
  </mergeCells>
  <hyperlinks>
    <hyperlink ref="L4" location="Liste!A1" display="Retour Liste"/>
  </hyperlinks>
  <printOptions/>
  <pageMargins left="0.3937007874015748" right="0.3937007874015748" top="0.3937007874015748" bottom="0.3937007874015748" header="0.3937007874015748" footer="0.3937007874015748"/>
  <pageSetup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R64"/>
  <sheetViews>
    <sheetView zoomScale="125" zoomScaleNormal="125" zoomScalePageLayoutView="0" workbookViewId="0" topLeftCell="A1">
      <selection activeCell="G13" sqref="G13:J14"/>
    </sheetView>
  </sheetViews>
  <sheetFormatPr defaultColWidth="10.75390625" defaultRowHeight="12.75"/>
  <cols>
    <col min="1" max="1" width="15.375" style="4" customWidth="1"/>
    <col min="2" max="3" width="9.125" style="4" customWidth="1"/>
    <col min="4" max="4" width="20.875" style="4" customWidth="1"/>
    <col min="5" max="8" width="3.25390625" style="4" customWidth="1"/>
    <col min="9" max="9" width="4.375" style="4" customWidth="1"/>
    <col min="10" max="10" width="4.875" style="4" customWidth="1"/>
    <col min="11" max="16384" width="10.75390625" style="4" customWidth="1"/>
  </cols>
  <sheetData>
    <row r="1" spans="2:10" ht="14.25">
      <c r="B1" s="273" t="s">
        <v>22</v>
      </c>
      <c r="C1" s="274"/>
      <c r="D1" s="274"/>
      <c r="E1" s="274" t="s">
        <v>51</v>
      </c>
      <c r="F1" s="274"/>
      <c r="G1" s="274"/>
      <c r="H1" s="274"/>
      <c r="I1" s="274"/>
      <c r="J1" s="274"/>
    </row>
    <row r="2" spans="2:10" ht="14.25">
      <c r="B2" s="273" t="s">
        <v>23</v>
      </c>
      <c r="C2" s="274"/>
      <c r="D2" s="274"/>
      <c r="E2" s="275">
        <f>Liste!C2</f>
        <v>0</v>
      </c>
      <c r="F2" s="275"/>
      <c r="G2" s="275"/>
      <c r="H2" s="275"/>
      <c r="I2" s="275"/>
      <c r="J2" s="275"/>
    </row>
    <row r="3" spans="2:10" ht="12.75">
      <c r="B3" s="275" t="s">
        <v>24</v>
      </c>
      <c r="C3" s="274"/>
      <c r="D3" s="274"/>
      <c r="E3" s="274" t="s">
        <v>25</v>
      </c>
      <c r="F3" s="274"/>
      <c r="G3" s="274"/>
      <c r="H3" s="274"/>
      <c r="I3" s="274"/>
      <c r="J3" s="274"/>
    </row>
    <row r="4" spans="2:12" ht="15">
      <c r="B4" s="276" t="s">
        <v>29</v>
      </c>
      <c r="C4" s="277"/>
      <c r="D4" s="53">
        <f>Liste!C3</f>
        <v>0</v>
      </c>
      <c r="E4" s="275">
        <f>Liste!D5</f>
        <v>0</v>
      </c>
      <c r="F4" s="275"/>
      <c r="G4" s="275"/>
      <c r="H4" s="275"/>
      <c r="I4" s="275"/>
      <c r="J4" s="275"/>
      <c r="L4" s="65" t="s">
        <v>9</v>
      </c>
    </row>
    <row r="5" spans="2:10" ht="12.75">
      <c r="B5" s="54"/>
      <c r="E5" s="36"/>
      <c r="F5" s="36"/>
      <c r="G5" s="36"/>
      <c r="H5" s="36"/>
      <c r="I5" s="36"/>
      <c r="J5" s="36"/>
    </row>
    <row r="6" spans="1:10" ht="14.25">
      <c r="A6" s="55" t="s">
        <v>66</v>
      </c>
      <c r="B6" s="278">
        <f>Liste!B25</f>
        <v>0</v>
      </c>
      <c r="C6" s="278"/>
      <c r="D6" s="56">
        <f>Liste!C25</f>
        <v>0</v>
      </c>
      <c r="E6" s="276" t="s">
        <v>13</v>
      </c>
      <c r="F6" s="277"/>
      <c r="G6" s="279"/>
      <c r="H6" s="279"/>
      <c r="I6" s="279"/>
      <c r="J6" s="279"/>
    </row>
    <row r="8" ht="12.75">
      <c r="A8" s="57" t="s">
        <v>10</v>
      </c>
    </row>
    <row r="9" spans="1:10" ht="12.75">
      <c r="A9" s="58" t="s">
        <v>32</v>
      </c>
      <c r="G9" s="280" t="s">
        <v>57</v>
      </c>
      <c r="H9" s="213"/>
      <c r="I9" s="213"/>
      <c r="J9" s="214"/>
    </row>
    <row r="10" spans="1:10" ht="12.75">
      <c r="A10" s="59" t="s">
        <v>33</v>
      </c>
      <c r="G10" s="34" t="s">
        <v>62</v>
      </c>
      <c r="H10" s="35"/>
      <c r="I10" s="32">
        <f>SUM(J19:J35)</f>
        <v>200</v>
      </c>
      <c r="J10" s="33" t="s">
        <v>61</v>
      </c>
    </row>
    <row r="11" spans="1:10" ht="15">
      <c r="A11" s="281" t="s">
        <v>34</v>
      </c>
      <c r="B11" s="282"/>
      <c r="C11" s="282"/>
      <c r="D11" s="282"/>
      <c r="G11" s="283">
        <f>SUM(I19:I35)-C38*10</f>
        <v>0</v>
      </c>
      <c r="H11" s="224"/>
      <c r="I11" s="224"/>
      <c r="J11" s="225"/>
    </row>
    <row r="12" spans="1:10" ht="15">
      <c r="A12" s="281" t="s">
        <v>35</v>
      </c>
      <c r="B12" s="282"/>
      <c r="C12" s="282"/>
      <c r="D12" s="282"/>
      <c r="G12" s="284" t="s">
        <v>3</v>
      </c>
      <c r="H12" s="195"/>
      <c r="I12" s="195"/>
      <c r="J12" s="285"/>
    </row>
    <row r="13" spans="1:10" ht="12.75" customHeight="1">
      <c r="A13" s="281" t="s">
        <v>36</v>
      </c>
      <c r="B13" s="282"/>
      <c r="C13" s="282"/>
      <c r="D13" s="282"/>
      <c r="G13" s="286">
        <f>CEILING(G11/10,0.5)</f>
        <v>0</v>
      </c>
      <c r="H13" s="224"/>
      <c r="I13" s="224"/>
      <c r="J13" s="225"/>
    </row>
    <row r="14" spans="1:10" ht="13.5" thickBot="1">
      <c r="A14" s="281" t="s">
        <v>15</v>
      </c>
      <c r="B14" s="282"/>
      <c r="C14" s="282"/>
      <c r="D14" s="282"/>
      <c r="G14" s="287"/>
      <c r="H14" s="238"/>
      <c r="I14" s="238"/>
      <c r="J14" s="239"/>
    </row>
    <row r="15" spans="1:10" ht="21" customHeight="1" thickBot="1">
      <c r="A15" s="288" t="s">
        <v>16</v>
      </c>
      <c r="B15" s="289"/>
      <c r="C15" s="289"/>
      <c r="D15" s="289"/>
      <c r="E15" s="290" t="s">
        <v>14</v>
      </c>
      <c r="F15" s="290"/>
      <c r="G15" s="290"/>
      <c r="H15" s="291"/>
      <c r="I15" s="291"/>
      <c r="J15" s="291"/>
    </row>
    <row r="16" spans="1:44" ht="22.5" customHeight="1">
      <c r="A16" s="288" t="s">
        <v>0</v>
      </c>
      <c r="B16" s="289"/>
      <c r="C16" s="289"/>
      <c r="D16" s="289"/>
      <c r="E16" s="292" t="s">
        <v>52</v>
      </c>
      <c r="F16" s="293"/>
      <c r="G16" s="293"/>
      <c r="H16" s="293"/>
      <c r="I16" s="151" t="s">
        <v>65</v>
      </c>
      <c r="J16" s="231" t="s">
        <v>53</v>
      </c>
      <c r="AR16" s="151" t="s">
        <v>65</v>
      </c>
    </row>
    <row r="17" spans="1:44" ht="16.5" thickBot="1">
      <c r="A17" s="294" t="s">
        <v>63</v>
      </c>
      <c r="B17" s="296" t="s">
        <v>64</v>
      </c>
      <c r="C17" s="297"/>
      <c r="D17" s="298"/>
      <c r="E17" s="2" t="s">
        <v>17</v>
      </c>
      <c r="F17" s="2" t="s">
        <v>18</v>
      </c>
      <c r="G17" s="2" t="s">
        <v>19</v>
      </c>
      <c r="H17" s="3" t="s">
        <v>20</v>
      </c>
      <c r="I17" s="152"/>
      <c r="J17" s="232"/>
      <c r="AM17" s="253" t="s">
        <v>58</v>
      </c>
      <c r="AN17" s="135"/>
      <c r="AO17" s="135"/>
      <c r="AP17" s="135"/>
      <c r="AQ17" s="133"/>
      <c r="AR17" s="152"/>
    </row>
    <row r="18" spans="1:44" ht="15.75" thickBot="1">
      <c r="A18" s="295"/>
      <c r="B18" s="299"/>
      <c r="C18" s="299"/>
      <c r="D18" s="300"/>
      <c r="E18" s="6">
        <v>0</v>
      </c>
      <c r="F18" s="1">
        <v>0.33</v>
      </c>
      <c r="G18" s="1">
        <v>0.66</v>
      </c>
      <c r="H18" s="1">
        <v>1</v>
      </c>
      <c r="I18" s="153"/>
      <c r="J18" s="233"/>
      <c r="AM18" s="14">
        <v>0</v>
      </c>
      <c r="AN18" s="14">
        <v>0.33</v>
      </c>
      <c r="AO18" s="14">
        <v>0.66</v>
      </c>
      <c r="AP18" s="15">
        <v>1</v>
      </c>
      <c r="AQ18" s="16" t="s">
        <v>59</v>
      </c>
      <c r="AR18" s="153"/>
    </row>
    <row r="19" spans="1:44" ht="18.75" customHeight="1">
      <c r="A19" s="191" t="s">
        <v>46</v>
      </c>
      <c r="B19" s="243" t="s">
        <v>11</v>
      </c>
      <c r="C19" s="243"/>
      <c r="D19" s="244"/>
      <c r="E19" s="68"/>
      <c r="F19" s="69"/>
      <c r="G19" s="69"/>
      <c r="H19" s="70"/>
      <c r="I19" s="257">
        <f>AR19</f>
        <v>0</v>
      </c>
      <c r="J19" s="9">
        <v>10</v>
      </c>
      <c r="AM19" s="20">
        <f>IF(E19=AQ19,0*J19,"")</f>
      </c>
      <c r="AN19" s="21">
        <f>IF(F19=AQ19,0.33*J19,"")</f>
      </c>
      <c r="AO19" s="21">
        <f>IF(G19=AQ19,0.66*J19,"")</f>
      </c>
      <c r="AP19" s="21">
        <f>IF(H19=AQ19,1*J19,"")</f>
      </c>
      <c r="AQ19" s="22" t="s">
        <v>60</v>
      </c>
      <c r="AR19" s="254">
        <f>SUM(AM19:AQ21)</f>
        <v>0</v>
      </c>
    </row>
    <row r="20" spans="1:44" ht="18.75" customHeight="1">
      <c r="A20" s="188"/>
      <c r="B20" s="182" t="s">
        <v>49</v>
      </c>
      <c r="C20" s="182"/>
      <c r="D20" s="183"/>
      <c r="E20" s="71"/>
      <c r="F20" s="72"/>
      <c r="G20" s="72"/>
      <c r="H20" s="73"/>
      <c r="I20" s="258"/>
      <c r="J20" s="8">
        <v>10</v>
      </c>
      <c r="AM20" s="23">
        <f aca="true" t="shared" si="0" ref="AM20:AM35">IF(E20=AQ20,0*J20,"")</f>
      </c>
      <c r="AN20" s="19">
        <f aca="true" t="shared" si="1" ref="AN20:AN35">IF(F20=AQ20,0.33*J20,"")</f>
      </c>
      <c r="AO20" s="19">
        <f aca="true" t="shared" si="2" ref="AO20:AO35">IF(G20=AQ20,0.66*J20,"")</f>
      </c>
      <c r="AP20" s="19">
        <f aca="true" t="shared" si="3" ref="AP20:AP35">IF(H20=AQ20,1*J20,"")</f>
      </c>
      <c r="AQ20" s="24" t="s">
        <v>60</v>
      </c>
      <c r="AR20" s="249"/>
    </row>
    <row r="21" spans="1:44" ht="18.75" customHeight="1" thickBot="1">
      <c r="A21" s="189"/>
      <c r="B21" s="185" t="s">
        <v>50</v>
      </c>
      <c r="C21" s="185"/>
      <c r="D21" s="186"/>
      <c r="E21" s="74"/>
      <c r="F21" s="75"/>
      <c r="G21" s="75"/>
      <c r="H21" s="76"/>
      <c r="I21" s="259"/>
      <c r="J21" s="10">
        <v>20</v>
      </c>
      <c r="K21" s="5"/>
      <c r="AM21" s="25">
        <f t="shared" si="0"/>
      </c>
      <c r="AN21" s="26">
        <f t="shared" si="1"/>
      </c>
      <c r="AO21" s="26">
        <f t="shared" si="2"/>
      </c>
      <c r="AP21" s="26">
        <f t="shared" si="3"/>
      </c>
      <c r="AQ21" s="27" t="s">
        <v>60</v>
      </c>
      <c r="AR21" s="250"/>
    </row>
    <row r="22" spans="1:44" ht="18.75" customHeight="1">
      <c r="A22" s="191" t="s">
        <v>47</v>
      </c>
      <c r="B22" s="229" t="s">
        <v>4</v>
      </c>
      <c r="C22" s="229"/>
      <c r="D22" s="230"/>
      <c r="E22" s="77"/>
      <c r="F22" s="78"/>
      <c r="G22" s="78"/>
      <c r="H22" s="79"/>
      <c r="I22" s="257">
        <f>AR22</f>
        <v>0</v>
      </c>
      <c r="J22" s="11">
        <v>5</v>
      </c>
      <c r="AM22" s="20">
        <f t="shared" si="0"/>
      </c>
      <c r="AN22" s="21">
        <f t="shared" si="1"/>
      </c>
      <c r="AO22" s="21">
        <f t="shared" si="2"/>
      </c>
      <c r="AP22" s="21">
        <f t="shared" si="3"/>
      </c>
      <c r="AQ22" s="22" t="s">
        <v>60</v>
      </c>
      <c r="AR22" s="254">
        <f>SUM(AM22:AP25)</f>
        <v>0</v>
      </c>
    </row>
    <row r="23" spans="1:44" ht="18.75" customHeight="1">
      <c r="A23" s="188"/>
      <c r="B23" s="182" t="s">
        <v>5</v>
      </c>
      <c r="C23" s="182"/>
      <c r="D23" s="183"/>
      <c r="E23" s="71"/>
      <c r="F23" s="80"/>
      <c r="G23" s="80"/>
      <c r="H23" s="81"/>
      <c r="I23" s="258"/>
      <c r="J23" s="7">
        <v>5</v>
      </c>
      <c r="AM23" s="23">
        <f t="shared" si="0"/>
      </c>
      <c r="AN23" s="19">
        <f t="shared" si="1"/>
      </c>
      <c r="AO23" s="19">
        <f t="shared" si="2"/>
      </c>
      <c r="AP23" s="19">
        <f t="shared" si="3"/>
      </c>
      <c r="AQ23" s="24" t="s">
        <v>60</v>
      </c>
      <c r="AR23" s="249"/>
    </row>
    <row r="24" spans="1:44" ht="18.75" customHeight="1">
      <c r="A24" s="188"/>
      <c r="B24" s="182" t="s">
        <v>6</v>
      </c>
      <c r="C24" s="182"/>
      <c r="D24" s="183"/>
      <c r="E24" s="71"/>
      <c r="F24" s="72"/>
      <c r="G24" s="72"/>
      <c r="H24" s="73"/>
      <c r="I24" s="258"/>
      <c r="J24" s="7">
        <v>15</v>
      </c>
      <c r="AM24" s="23">
        <f t="shared" si="0"/>
      </c>
      <c r="AN24" s="19">
        <f t="shared" si="1"/>
      </c>
      <c r="AO24" s="19">
        <f t="shared" si="2"/>
      </c>
      <c r="AP24" s="19">
        <f t="shared" si="3"/>
      </c>
      <c r="AQ24" s="24" t="s">
        <v>60</v>
      </c>
      <c r="AR24" s="249"/>
    </row>
    <row r="25" spans="1:44" ht="18.75" customHeight="1" thickBot="1">
      <c r="A25" s="189"/>
      <c r="B25" s="185" t="s">
        <v>7</v>
      </c>
      <c r="C25" s="185"/>
      <c r="D25" s="186"/>
      <c r="E25" s="74"/>
      <c r="F25" s="75"/>
      <c r="G25" s="75"/>
      <c r="H25" s="76"/>
      <c r="I25" s="259"/>
      <c r="J25" s="10">
        <v>15</v>
      </c>
      <c r="AM25" s="25">
        <f t="shared" si="0"/>
      </c>
      <c r="AN25" s="26">
        <f t="shared" si="1"/>
      </c>
      <c r="AO25" s="26">
        <f t="shared" si="2"/>
      </c>
      <c r="AP25" s="26">
        <f t="shared" si="3"/>
      </c>
      <c r="AQ25" s="27" t="s">
        <v>60</v>
      </c>
      <c r="AR25" s="250"/>
    </row>
    <row r="26" spans="1:44" ht="18.75" customHeight="1" thickBot="1">
      <c r="A26" s="13" t="s">
        <v>48</v>
      </c>
      <c r="B26" s="241" t="s">
        <v>8</v>
      </c>
      <c r="C26" s="241"/>
      <c r="D26" s="242"/>
      <c r="E26" s="82"/>
      <c r="F26" s="83"/>
      <c r="G26" s="83"/>
      <c r="H26" s="84"/>
      <c r="I26" s="52">
        <f>AR26</f>
        <v>0</v>
      </c>
      <c r="J26" s="12">
        <v>50</v>
      </c>
      <c r="AM26" s="28">
        <f t="shared" si="0"/>
      </c>
      <c r="AN26" s="29">
        <f t="shared" si="1"/>
      </c>
      <c r="AO26" s="29">
        <f t="shared" si="2"/>
      </c>
      <c r="AP26" s="29">
        <f t="shared" si="3"/>
      </c>
      <c r="AQ26" s="30" t="s">
        <v>60</v>
      </c>
      <c r="AR26" s="31">
        <f>SUM(AM26:AP26)</f>
        <v>0</v>
      </c>
    </row>
    <row r="27" spans="1:44" ht="18.75" customHeight="1">
      <c r="A27" s="191" t="s">
        <v>31</v>
      </c>
      <c r="B27" s="243" t="s">
        <v>6</v>
      </c>
      <c r="C27" s="243"/>
      <c r="D27" s="244"/>
      <c r="E27" s="165"/>
      <c r="F27" s="168"/>
      <c r="G27" s="168"/>
      <c r="H27" s="245"/>
      <c r="I27" s="257">
        <f>AR27</f>
        <v>0</v>
      </c>
      <c r="J27" s="248">
        <v>10</v>
      </c>
      <c r="AM27" s="264">
        <f t="shared" si="0"/>
      </c>
      <c r="AN27" s="148">
        <f t="shared" si="1"/>
      </c>
      <c r="AO27" s="148">
        <f t="shared" si="2"/>
      </c>
      <c r="AP27" s="148">
        <f t="shared" si="3"/>
      </c>
      <c r="AQ27" s="267" t="s">
        <v>60</v>
      </c>
      <c r="AR27" s="254">
        <f>SUM(AM27:AP29)</f>
        <v>0</v>
      </c>
    </row>
    <row r="28" spans="1:44" ht="18.75" customHeight="1">
      <c r="A28" s="227"/>
      <c r="B28" s="251" t="s">
        <v>37</v>
      </c>
      <c r="C28" s="251"/>
      <c r="D28" s="252"/>
      <c r="E28" s="166"/>
      <c r="F28" s="169"/>
      <c r="G28" s="169"/>
      <c r="H28" s="246"/>
      <c r="I28" s="258"/>
      <c r="J28" s="249"/>
      <c r="AM28" s="265"/>
      <c r="AN28" s="149"/>
      <c r="AO28" s="149"/>
      <c r="AP28" s="149"/>
      <c r="AQ28" s="268"/>
      <c r="AR28" s="249"/>
    </row>
    <row r="29" spans="1:44" ht="18.75" customHeight="1" thickBot="1">
      <c r="A29" s="189"/>
      <c r="B29" s="162" t="s">
        <v>12</v>
      </c>
      <c r="C29" s="163"/>
      <c r="D29" s="164"/>
      <c r="E29" s="167"/>
      <c r="F29" s="170"/>
      <c r="G29" s="170"/>
      <c r="H29" s="247"/>
      <c r="I29" s="259"/>
      <c r="J29" s="250"/>
      <c r="AM29" s="266"/>
      <c r="AN29" s="150"/>
      <c r="AO29" s="150"/>
      <c r="AP29" s="150"/>
      <c r="AQ29" s="269"/>
      <c r="AR29" s="250"/>
    </row>
    <row r="30" spans="1:44" ht="18.75" customHeight="1">
      <c r="A30" s="190" t="s">
        <v>54</v>
      </c>
      <c r="B30" s="160" t="s">
        <v>38</v>
      </c>
      <c r="C30" s="160"/>
      <c r="D30" s="161"/>
      <c r="E30" s="68"/>
      <c r="F30" s="69"/>
      <c r="G30" s="69"/>
      <c r="H30" s="70"/>
      <c r="I30" s="257">
        <f>AR30</f>
        <v>0</v>
      </c>
      <c r="J30" s="11">
        <v>6</v>
      </c>
      <c r="L30" s="17"/>
      <c r="M30" s="17"/>
      <c r="N30" s="17"/>
      <c r="O30" s="17"/>
      <c r="P30" s="17"/>
      <c r="AM30" s="20">
        <f t="shared" si="0"/>
      </c>
      <c r="AN30" s="21">
        <f t="shared" si="1"/>
      </c>
      <c r="AO30" s="21">
        <f t="shared" si="2"/>
      </c>
      <c r="AP30" s="21">
        <f t="shared" si="3"/>
      </c>
      <c r="AQ30" s="22" t="s">
        <v>60</v>
      </c>
      <c r="AR30" s="254">
        <f>SUM(AM30:AP32)</f>
        <v>0</v>
      </c>
    </row>
    <row r="31" spans="1:44" ht="18.75" customHeight="1">
      <c r="A31" s="188"/>
      <c r="B31" s="171" t="s">
        <v>39</v>
      </c>
      <c r="C31" s="171"/>
      <c r="D31" s="172"/>
      <c r="E31" s="85"/>
      <c r="F31" s="80"/>
      <c r="G31" s="80"/>
      <c r="H31" s="81"/>
      <c r="I31" s="258"/>
      <c r="J31" s="7">
        <v>14</v>
      </c>
      <c r="L31" s="17"/>
      <c r="M31" s="17"/>
      <c r="N31" s="17"/>
      <c r="O31" s="17"/>
      <c r="P31" s="17"/>
      <c r="AM31" s="23">
        <f t="shared" si="0"/>
      </c>
      <c r="AN31" s="19">
        <f t="shared" si="1"/>
      </c>
      <c r="AO31" s="19">
        <f t="shared" si="2"/>
      </c>
      <c r="AP31" s="19">
        <f t="shared" si="3"/>
      </c>
      <c r="AQ31" s="24" t="s">
        <v>60</v>
      </c>
      <c r="AR31" s="249"/>
    </row>
    <row r="32" spans="1:44" ht="18.75" customHeight="1" thickBot="1">
      <c r="A32" s="189"/>
      <c r="B32" s="173" t="s">
        <v>21</v>
      </c>
      <c r="C32" s="173"/>
      <c r="D32" s="174"/>
      <c r="E32" s="74"/>
      <c r="F32" s="75"/>
      <c r="G32" s="75"/>
      <c r="H32" s="76"/>
      <c r="I32" s="259"/>
      <c r="J32" s="10">
        <v>10</v>
      </c>
      <c r="L32" s="18"/>
      <c r="M32" s="18"/>
      <c r="N32" s="18"/>
      <c r="O32" s="18"/>
      <c r="P32" s="18"/>
      <c r="AM32" s="25">
        <f t="shared" si="0"/>
      </c>
      <c r="AN32" s="26">
        <f t="shared" si="1"/>
      </c>
      <c r="AO32" s="26">
        <f t="shared" si="2"/>
      </c>
      <c r="AP32" s="26">
        <f t="shared" si="3"/>
      </c>
      <c r="AQ32" s="27" t="s">
        <v>60</v>
      </c>
      <c r="AR32" s="250"/>
    </row>
    <row r="33" spans="1:44" ht="18.75" customHeight="1">
      <c r="A33" s="191" t="s">
        <v>55</v>
      </c>
      <c r="B33" s="192" t="s">
        <v>38</v>
      </c>
      <c r="C33" s="192"/>
      <c r="D33" s="193"/>
      <c r="E33" s="68"/>
      <c r="F33" s="78"/>
      <c r="G33" s="78"/>
      <c r="H33" s="79"/>
      <c r="I33" s="257">
        <f>AR33</f>
        <v>0</v>
      </c>
      <c r="J33" s="11">
        <v>5</v>
      </c>
      <c r="AM33" s="20">
        <f t="shared" si="0"/>
      </c>
      <c r="AN33" s="21">
        <f t="shared" si="1"/>
      </c>
      <c r="AO33" s="21">
        <f t="shared" si="2"/>
      </c>
      <c r="AP33" s="21">
        <f t="shared" si="3"/>
      </c>
      <c r="AQ33" s="22" t="s">
        <v>60</v>
      </c>
      <c r="AR33" s="254">
        <f>SUM(AM33:AP35)</f>
        <v>0</v>
      </c>
    </row>
    <row r="34" spans="1:44" ht="18.75" customHeight="1">
      <c r="A34" s="188"/>
      <c r="B34" s="171" t="s">
        <v>56</v>
      </c>
      <c r="C34" s="171"/>
      <c r="D34" s="172"/>
      <c r="E34" s="71"/>
      <c r="F34" s="72"/>
      <c r="G34" s="72"/>
      <c r="H34" s="73"/>
      <c r="I34" s="258"/>
      <c r="J34" s="7">
        <v>20</v>
      </c>
      <c r="AM34" s="23">
        <f t="shared" si="0"/>
      </c>
      <c r="AN34" s="19">
        <f t="shared" si="1"/>
      </c>
      <c r="AO34" s="19">
        <f t="shared" si="2"/>
      </c>
      <c r="AP34" s="19">
        <f t="shared" si="3"/>
      </c>
      <c r="AQ34" s="24" t="s">
        <v>60</v>
      </c>
      <c r="AR34" s="249"/>
    </row>
    <row r="35" spans="1:44" ht="18.75" customHeight="1" thickBot="1">
      <c r="A35" s="189"/>
      <c r="B35" s="173" t="s">
        <v>21</v>
      </c>
      <c r="C35" s="173"/>
      <c r="D35" s="174"/>
      <c r="E35" s="74"/>
      <c r="F35" s="75"/>
      <c r="G35" s="75"/>
      <c r="H35" s="76"/>
      <c r="I35" s="259"/>
      <c r="J35" s="10">
        <v>5</v>
      </c>
      <c r="AM35" s="25">
        <f t="shared" si="0"/>
      </c>
      <c r="AN35" s="26">
        <f t="shared" si="1"/>
      </c>
      <c r="AO35" s="26">
        <f t="shared" si="2"/>
      </c>
      <c r="AP35" s="26">
        <f t="shared" si="3"/>
      </c>
      <c r="AQ35" s="27" t="s">
        <v>60</v>
      </c>
      <c r="AR35" s="250"/>
    </row>
    <row r="36" spans="2:4" ht="9.75" customHeight="1">
      <c r="B36" s="59"/>
      <c r="C36" s="59"/>
      <c r="D36" s="59"/>
    </row>
    <row r="37" spans="1:10" ht="12.75" customHeight="1">
      <c r="A37" s="301" t="s">
        <v>41</v>
      </c>
      <c r="B37" s="302"/>
      <c r="C37" s="302"/>
      <c r="D37" s="302"/>
      <c r="E37" s="66" t="s">
        <v>20</v>
      </c>
      <c r="F37" s="270" t="s">
        <v>42</v>
      </c>
      <c r="G37" s="271"/>
      <c r="H37" s="271"/>
      <c r="I37" s="271"/>
      <c r="J37" s="271"/>
    </row>
    <row r="38" spans="1:10" ht="12.75" customHeight="1">
      <c r="A38" s="272" t="s">
        <v>45</v>
      </c>
      <c r="B38" s="272"/>
      <c r="C38" s="86"/>
      <c r="D38" s="67"/>
      <c r="E38" s="66" t="s">
        <v>19</v>
      </c>
      <c r="F38" s="270" t="s">
        <v>43</v>
      </c>
      <c r="G38" s="271"/>
      <c r="H38" s="271"/>
      <c r="I38" s="271"/>
      <c r="J38" s="271"/>
    </row>
    <row r="39" spans="2:10" ht="12.75" customHeight="1">
      <c r="B39" s="59"/>
      <c r="C39" s="59"/>
      <c r="D39" s="59"/>
      <c r="E39" s="66" t="s">
        <v>18</v>
      </c>
      <c r="F39" s="270" t="s">
        <v>44</v>
      </c>
      <c r="G39" s="271"/>
      <c r="H39" s="271"/>
      <c r="I39" s="271"/>
      <c r="J39" s="271"/>
    </row>
    <row r="40" spans="2:10" ht="12.75" customHeight="1">
      <c r="B40" s="59"/>
      <c r="C40" s="59"/>
      <c r="D40" s="59"/>
      <c r="E40" s="66" t="s">
        <v>17</v>
      </c>
      <c r="F40" s="270" t="s">
        <v>40</v>
      </c>
      <c r="G40" s="271"/>
      <c r="H40" s="271"/>
      <c r="I40" s="271"/>
      <c r="J40" s="271"/>
    </row>
    <row r="41" spans="2:4" ht="6.75" customHeight="1">
      <c r="B41" s="59"/>
      <c r="C41" s="59"/>
      <c r="D41" s="59"/>
    </row>
    <row r="42" spans="1:10" ht="12.75">
      <c r="A42" s="60" t="s">
        <v>2</v>
      </c>
      <c r="B42" s="61">
        <f>Liste!D6</f>
        <v>0</v>
      </c>
      <c r="C42" s="62"/>
      <c r="D42" s="62"/>
      <c r="E42" s="63"/>
      <c r="F42" s="63"/>
      <c r="G42" s="63"/>
      <c r="H42" s="63"/>
      <c r="I42" s="63"/>
      <c r="J42" s="64"/>
    </row>
    <row r="43" spans="1:10" ht="12.75">
      <c r="A43" s="87" t="s">
        <v>1</v>
      </c>
      <c r="B43" s="154"/>
      <c r="C43" s="155"/>
      <c r="D43" s="155"/>
      <c r="E43" s="155"/>
      <c r="F43" s="155"/>
      <c r="G43" s="155"/>
      <c r="H43" s="155"/>
      <c r="I43" s="155"/>
      <c r="J43" s="156"/>
    </row>
    <row r="44" spans="1:10" ht="12.75">
      <c r="A44" s="157"/>
      <c r="B44" s="158"/>
      <c r="C44" s="158"/>
      <c r="D44" s="158"/>
      <c r="E44" s="158"/>
      <c r="F44" s="158"/>
      <c r="G44" s="158"/>
      <c r="H44" s="158"/>
      <c r="I44" s="158"/>
      <c r="J44" s="159"/>
    </row>
    <row r="45" spans="1:10" ht="12.75">
      <c r="A45" s="157"/>
      <c r="B45" s="158"/>
      <c r="C45" s="158"/>
      <c r="D45" s="158"/>
      <c r="E45" s="158"/>
      <c r="F45" s="158"/>
      <c r="G45" s="158"/>
      <c r="H45" s="158"/>
      <c r="I45" s="158"/>
      <c r="J45" s="159"/>
    </row>
    <row r="46" spans="1:10" ht="12.75">
      <c r="A46" s="178"/>
      <c r="B46" s="179"/>
      <c r="C46" s="179"/>
      <c r="D46" s="179"/>
      <c r="E46" s="179"/>
      <c r="F46" s="179"/>
      <c r="G46" s="179"/>
      <c r="H46" s="179"/>
      <c r="I46" s="179"/>
      <c r="J46" s="180"/>
    </row>
    <row r="47" spans="1:4" ht="12.75">
      <c r="A47" s="59"/>
      <c r="B47" s="59"/>
      <c r="C47" s="59"/>
      <c r="D47" s="59"/>
    </row>
    <row r="48" spans="1:4" ht="12.75">
      <c r="A48" s="59"/>
      <c r="B48" s="59"/>
      <c r="C48" s="59"/>
      <c r="D48" s="59"/>
    </row>
    <row r="49" spans="1:4" ht="12.75">
      <c r="A49" s="59"/>
      <c r="B49" s="59"/>
      <c r="C49" s="59"/>
      <c r="D49" s="59"/>
    </row>
    <row r="50" spans="3:4" ht="12.75">
      <c r="C50" s="59"/>
      <c r="D50" s="59"/>
    </row>
    <row r="51" spans="1:4" ht="12.75">
      <c r="A51" s="59"/>
      <c r="B51" s="59"/>
      <c r="C51" s="59"/>
      <c r="D51" s="59"/>
    </row>
    <row r="52" spans="1:4" ht="12.75">
      <c r="A52" s="59"/>
      <c r="B52" s="59"/>
      <c r="C52" s="59"/>
      <c r="D52" s="59"/>
    </row>
    <row r="53" spans="1:4" ht="12.75">
      <c r="A53" s="59"/>
      <c r="B53" s="59"/>
      <c r="C53" s="59"/>
      <c r="D53" s="59"/>
    </row>
    <row r="54" spans="3:4" ht="12.75">
      <c r="C54" s="59"/>
      <c r="D54" s="59"/>
    </row>
    <row r="55" spans="1:4" ht="12.75">
      <c r="A55" s="59"/>
      <c r="C55" s="59"/>
      <c r="D55" s="59"/>
    </row>
    <row r="56" spans="1:4" ht="12.75">
      <c r="A56" s="59"/>
      <c r="C56" s="59"/>
      <c r="D56" s="59"/>
    </row>
    <row r="57" spans="1:4" ht="12.75">
      <c r="A57" s="59"/>
      <c r="B57" s="59"/>
      <c r="C57" s="59"/>
      <c r="D57" s="59"/>
    </row>
    <row r="58" spans="1:4" ht="12.75">
      <c r="A58" s="59"/>
      <c r="B58" s="59"/>
      <c r="C58" s="59"/>
      <c r="D58" s="59"/>
    </row>
    <row r="59" spans="1:4" ht="12.75">
      <c r="A59" s="59"/>
      <c r="B59" s="59"/>
      <c r="C59" s="59"/>
      <c r="D59" s="59"/>
    </row>
    <row r="60" spans="1:4" ht="12.75">
      <c r="A60" s="59"/>
      <c r="B60" s="59"/>
      <c r="C60" s="59"/>
      <c r="D60" s="59"/>
    </row>
    <row r="61" spans="1:4" ht="12.75">
      <c r="A61" s="59"/>
      <c r="B61" s="59"/>
      <c r="C61" s="59"/>
      <c r="D61" s="59"/>
    </row>
    <row r="62" spans="3:4" ht="12.75">
      <c r="C62" s="59"/>
      <c r="D62" s="59"/>
    </row>
    <row r="63" spans="3:4" ht="12.75">
      <c r="C63" s="59"/>
      <c r="D63" s="59"/>
    </row>
    <row r="64" spans="3:4" ht="12.75">
      <c r="C64" s="59"/>
      <c r="D64" s="59"/>
    </row>
  </sheetData>
  <sheetProtection/>
  <mergeCells count="82">
    <mergeCell ref="B1:D1"/>
    <mergeCell ref="E1:J1"/>
    <mergeCell ref="B2:D2"/>
    <mergeCell ref="E2:J2"/>
    <mergeCell ref="B3:D3"/>
    <mergeCell ref="E3:J3"/>
    <mergeCell ref="B4:C4"/>
    <mergeCell ref="E4:J4"/>
    <mergeCell ref="B6:C6"/>
    <mergeCell ref="E6:F6"/>
    <mergeCell ref="G6:J6"/>
    <mergeCell ref="G9:J9"/>
    <mergeCell ref="A11:D11"/>
    <mergeCell ref="G11:J11"/>
    <mergeCell ref="A12:D12"/>
    <mergeCell ref="G12:J12"/>
    <mergeCell ref="A13:D13"/>
    <mergeCell ref="G13:J14"/>
    <mergeCell ref="A14:D14"/>
    <mergeCell ref="A15:D15"/>
    <mergeCell ref="E15:G15"/>
    <mergeCell ref="H15:J15"/>
    <mergeCell ref="A16:D16"/>
    <mergeCell ref="E16:H16"/>
    <mergeCell ref="I16:I18"/>
    <mergeCell ref="J16:J18"/>
    <mergeCell ref="AR16:AR18"/>
    <mergeCell ref="A17:A18"/>
    <mergeCell ref="B17:D18"/>
    <mergeCell ref="AM17:AQ17"/>
    <mergeCell ref="A19:A21"/>
    <mergeCell ref="B19:D19"/>
    <mergeCell ref="I19:I21"/>
    <mergeCell ref="AR19:AR21"/>
    <mergeCell ref="B20:D20"/>
    <mergeCell ref="B21:D21"/>
    <mergeCell ref="A22:A25"/>
    <mergeCell ref="B22:D22"/>
    <mergeCell ref="I22:I25"/>
    <mergeCell ref="AR22:AR25"/>
    <mergeCell ref="B23:D23"/>
    <mergeCell ref="B24:D24"/>
    <mergeCell ref="B25:D25"/>
    <mergeCell ref="B26:D26"/>
    <mergeCell ref="A27:A29"/>
    <mergeCell ref="B27:D27"/>
    <mergeCell ref="E27:E29"/>
    <mergeCell ref="F27:F29"/>
    <mergeCell ref="G27:G29"/>
    <mergeCell ref="AR30:AR32"/>
    <mergeCell ref="B31:D31"/>
    <mergeCell ref="H27:H29"/>
    <mergeCell ref="I27:I29"/>
    <mergeCell ref="J27:J29"/>
    <mergeCell ref="AM27:AM29"/>
    <mergeCell ref="AN27:AN29"/>
    <mergeCell ref="AO27:AO29"/>
    <mergeCell ref="B32:D32"/>
    <mergeCell ref="AR33:AR35"/>
    <mergeCell ref="B34:D34"/>
    <mergeCell ref="B35:D35"/>
    <mergeCell ref="AP27:AP29"/>
    <mergeCell ref="AQ27:AQ29"/>
    <mergeCell ref="AR27:AR29"/>
    <mergeCell ref="B28:D28"/>
    <mergeCell ref="B29:D29"/>
    <mergeCell ref="B30:D30"/>
    <mergeCell ref="I30:I32"/>
    <mergeCell ref="A33:A35"/>
    <mergeCell ref="B33:D33"/>
    <mergeCell ref="I33:I35"/>
    <mergeCell ref="A30:A32"/>
    <mergeCell ref="A37:D37"/>
    <mergeCell ref="A44:J44"/>
    <mergeCell ref="A45:J45"/>
    <mergeCell ref="A46:J46"/>
    <mergeCell ref="F37:J37"/>
    <mergeCell ref="A38:B38"/>
    <mergeCell ref="F38:J38"/>
    <mergeCell ref="F39:J39"/>
    <mergeCell ref="F40:J40"/>
    <mergeCell ref="B43:J43"/>
  </mergeCells>
  <hyperlinks>
    <hyperlink ref="L4" location="Liste!A1" display="Retour Liste"/>
  </hyperlinks>
  <printOptions/>
  <pageMargins left="0.3937007874015748" right="0.3937007874015748" top="0.3937007874015748" bottom="0.3937007874015748" header="0.3937007874015748" footer="0.3937007874015748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R64"/>
  <sheetViews>
    <sheetView zoomScale="125" zoomScaleNormal="125" zoomScalePageLayoutView="0" workbookViewId="0" topLeftCell="A1">
      <selection activeCell="L4" sqref="L4"/>
    </sheetView>
  </sheetViews>
  <sheetFormatPr defaultColWidth="10.75390625" defaultRowHeight="12.75"/>
  <cols>
    <col min="1" max="1" width="15.375" style="4" customWidth="1"/>
    <col min="2" max="3" width="9.125" style="4" customWidth="1"/>
    <col min="4" max="4" width="20.875" style="4" customWidth="1"/>
    <col min="5" max="8" width="3.25390625" style="4" customWidth="1"/>
    <col min="9" max="9" width="4.375" style="4" customWidth="1"/>
    <col min="10" max="10" width="4.875" style="4" customWidth="1"/>
    <col min="11" max="16384" width="10.75390625" style="4" customWidth="1"/>
  </cols>
  <sheetData>
    <row r="1" spans="2:10" ht="14.25">
      <c r="B1" s="273" t="s">
        <v>22</v>
      </c>
      <c r="C1" s="274"/>
      <c r="D1" s="274"/>
      <c r="E1" s="274" t="s">
        <v>51</v>
      </c>
      <c r="F1" s="274"/>
      <c r="G1" s="274"/>
      <c r="H1" s="274"/>
      <c r="I1" s="274"/>
      <c r="J1" s="274"/>
    </row>
    <row r="2" spans="2:10" ht="14.25">
      <c r="B2" s="273" t="s">
        <v>23</v>
      </c>
      <c r="C2" s="274"/>
      <c r="D2" s="274"/>
      <c r="E2" s="275">
        <f>Liste!C2</f>
        <v>0</v>
      </c>
      <c r="F2" s="275"/>
      <c r="G2" s="275"/>
      <c r="H2" s="275"/>
      <c r="I2" s="275"/>
      <c r="J2" s="275"/>
    </row>
    <row r="3" spans="2:10" ht="12.75">
      <c r="B3" s="275" t="s">
        <v>24</v>
      </c>
      <c r="C3" s="274"/>
      <c r="D3" s="274"/>
      <c r="E3" s="274" t="s">
        <v>25</v>
      </c>
      <c r="F3" s="274"/>
      <c r="G3" s="274"/>
      <c r="H3" s="274"/>
      <c r="I3" s="274"/>
      <c r="J3" s="274"/>
    </row>
    <row r="4" spans="2:12" ht="15">
      <c r="B4" s="276" t="s">
        <v>29</v>
      </c>
      <c r="C4" s="277"/>
      <c r="D4" s="53">
        <f>Liste!C3</f>
        <v>0</v>
      </c>
      <c r="E4" s="275">
        <f>Liste!D5</f>
        <v>0</v>
      </c>
      <c r="F4" s="275"/>
      <c r="G4" s="275"/>
      <c r="H4" s="275"/>
      <c r="I4" s="275"/>
      <c r="J4" s="275"/>
      <c r="L4" s="65" t="s">
        <v>9</v>
      </c>
    </row>
    <row r="5" spans="2:10" ht="12.75">
      <c r="B5" s="54"/>
      <c r="E5" s="36"/>
      <c r="F5" s="36"/>
      <c r="G5" s="36"/>
      <c r="H5" s="36"/>
      <c r="I5" s="36"/>
      <c r="J5" s="36"/>
    </row>
    <row r="6" spans="1:10" ht="14.25">
      <c r="A6" s="55" t="s">
        <v>66</v>
      </c>
      <c r="B6" s="303">
        <f>Liste!B26</f>
        <v>0</v>
      </c>
      <c r="C6" s="303"/>
      <c r="D6" s="56">
        <f>Liste!C26</f>
        <v>0</v>
      </c>
      <c r="E6" s="276" t="s">
        <v>13</v>
      </c>
      <c r="F6" s="277"/>
      <c r="G6" s="279"/>
      <c r="H6" s="279"/>
      <c r="I6" s="279"/>
      <c r="J6" s="279"/>
    </row>
    <row r="8" ht="12.75">
      <c r="A8" s="57" t="s">
        <v>10</v>
      </c>
    </row>
    <row r="9" spans="1:10" ht="12.75">
      <c r="A9" s="58" t="s">
        <v>32</v>
      </c>
      <c r="G9" s="280" t="s">
        <v>57</v>
      </c>
      <c r="H9" s="213"/>
      <c r="I9" s="213"/>
      <c r="J9" s="214"/>
    </row>
    <row r="10" spans="1:10" ht="12.75">
      <c r="A10" s="59" t="s">
        <v>33</v>
      </c>
      <c r="G10" s="34" t="s">
        <v>62</v>
      </c>
      <c r="H10" s="35"/>
      <c r="I10" s="32">
        <f>SUM(J19:J35)</f>
        <v>200</v>
      </c>
      <c r="J10" s="33" t="s">
        <v>61</v>
      </c>
    </row>
    <row r="11" spans="1:10" ht="15">
      <c r="A11" s="281" t="s">
        <v>34</v>
      </c>
      <c r="B11" s="282"/>
      <c r="C11" s="282"/>
      <c r="D11" s="282"/>
      <c r="G11" s="283">
        <f>SUM(I19:I35)-C38*10</f>
        <v>0</v>
      </c>
      <c r="H11" s="224"/>
      <c r="I11" s="224"/>
      <c r="J11" s="225"/>
    </row>
    <row r="12" spans="1:10" ht="15">
      <c r="A12" s="281" t="s">
        <v>35</v>
      </c>
      <c r="B12" s="282"/>
      <c r="C12" s="282"/>
      <c r="D12" s="282"/>
      <c r="G12" s="284" t="s">
        <v>3</v>
      </c>
      <c r="H12" s="195"/>
      <c r="I12" s="195"/>
      <c r="J12" s="285"/>
    </row>
    <row r="13" spans="1:10" ht="12.75" customHeight="1">
      <c r="A13" s="281" t="s">
        <v>36</v>
      </c>
      <c r="B13" s="282"/>
      <c r="C13" s="282"/>
      <c r="D13" s="282"/>
      <c r="G13" s="286">
        <f>CEILING(G11/10,0.5)</f>
        <v>0</v>
      </c>
      <c r="H13" s="224"/>
      <c r="I13" s="224"/>
      <c r="J13" s="225"/>
    </row>
    <row r="14" spans="1:10" ht="13.5" thickBot="1">
      <c r="A14" s="281" t="s">
        <v>15</v>
      </c>
      <c r="B14" s="282"/>
      <c r="C14" s="282"/>
      <c r="D14" s="282"/>
      <c r="G14" s="287"/>
      <c r="H14" s="238"/>
      <c r="I14" s="238"/>
      <c r="J14" s="239"/>
    </row>
    <row r="15" spans="1:10" ht="21" customHeight="1" thickBot="1">
      <c r="A15" s="288" t="s">
        <v>16</v>
      </c>
      <c r="B15" s="289"/>
      <c r="C15" s="289"/>
      <c r="D15" s="289"/>
      <c r="E15" s="290" t="s">
        <v>14</v>
      </c>
      <c r="F15" s="290"/>
      <c r="G15" s="290"/>
      <c r="H15" s="291"/>
      <c r="I15" s="291"/>
      <c r="J15" s="291"/>
    </row>
    <row r="16" spans="1:44" ht="22.5" customHeight="1">
      <c r="A16" s="288" t="s">
        <v>0</v>
      </c>
      <c r="B16" s="289"/>
      <c r="C16" s="289"/>
      <c r="D16" s="289"/>
      <c r="E16" s="292" t="s">
        <v>52</v>
      </c>
      <c r="F16" s="293"/>
      <c r="G16" s="293"/>
      <c r="H16" s="293"/>
      <c r="I16" s="151" t="s">
        <v>65</v>
      </c>
      <c r="J16" s="231" t="s">
        <v>53</v>
      </c>
      <c r="AR16" s="151" t="s">
        <v>65</v>
      </c>
    </row>
    <row r="17" spans="1:44" ht="16.5" thickBot="1">
      <c r="A17" s="294" t="s">
        <v>63</v>
      </c>
      <c r="B17" s="296" t="s">
        <v>64</v>
      </c>
      <c r="C17" s="297"/>
      <c r="D17" s="298"/>
      <c r="E17" s="2" t="s">
        <v>17</v>
      </c>
      <c r="F17" s="2" t="s">
        <v>18</v>
      </c>
      <c r="G17" s="2" t="s">
        <v>19</v>
      </c>
      <c r="H17" s="3" t="s">
        <v>20</v>
      </c>
      <c r="I17" s="152"/>
      <c r="J17" s="232"/>
      <c r="AM17" s="253" t="s">
        <v>58</v>
      </c>
      <c r="AN17" s="135"/>
      <c r="AO17" s="135"/>
      <c r="AP17" s="135"/>
      <c r="AQ17" s="133"/>
      <c r="AR17" s="152"/>
    </row>
    <row r="18" spans="1:44" ht="15.75" thickBot="1">
      <c r="A18" s="295"/>
      <c r="B18" s="299"/>
      <c r="C18" s="299"/>
      <c r="D18" s="300"/>
      <c r="E18" s="6">
        <v>0</v>
      </c>
      <c r="F18" s="1">
        <v>0.33</v>
      </c>
      <c r="G18" s="1">
        <v>0.66</v>
      </c>
      <c r="H18" s="1">
        <v>1</v>
      </c>
      <c r="I18" s="153"/>
      <c r="J18" s="233"/>
      <c r="AM18" s="14">
        <v>0</v>
      </c>
      <c r="AN18" s="14">
        <v>0.33</v>
      </c>
      <c r="AO18" s="14">
        <v>0.66</v>
      </c>
      <c r="AP18" s="15">
        <v>1</v>
      </c>
      <c r="AQ18" s="16" t="s">
        <v>59</v>
      </c>
      <c r="AR18" s="153"/>
    </row>
    <row r="19" spans="1:44" ht="18.75" customHeight="1">
      <c r="A19" s="191" t="s">
        <v>46</v>
      </c>
      <c r="B19" s="243" t="s">
        <v>11</v>
      </c>
      <c r="C19" s="243"/>
      <c r="D19" s="244"/>
      <c r="E19" s="68"/>
      <c r="F19" s="69"/>
      <c r="G19" s="69"/>
      <c r="H19" s="70"/>
      <c r="I19" s="257">
        <f>AR19</f>
        <v>0</v>
      </c>
      <c r="J19" s="9">
        <v>10</v>
      </c>
      <c r="AM19" s="20">
        <f>IF(E19=AQ19,0*J19,"")</f>
      </c>
      <c r="AN19" s="21">
        <f>IF(F19=AQ19,0.33*J19,"")</f>
      </c>
      <c r="AO19" s="21">
        <f>IF(G19=AQ19,0.66*J19,"")</f>
      </c>
      <c r="AP19" s="21">
        <f>IF(H19=AQ19,1*J19,"")</f>
      </c>
      <c r="AQ19" s="22" t="s">
        <v>60</v>
      </c>
      <c r="AR19" s="254">
        <f>SUM(AM19:AQ21)</f>
        <v>0</v>
      </c>
    </row>
    <row r="20" spans="1:44" ht="18.75" customHeight="1">
      <c r="A20" s="188"/>
      <c r="B20" s="182" t="s">
        <v>49</v>
      </c>
      <c r="C20" s="182"/>
      <c r="D20" s="183"/>
      <c r="E20" s="71"/>
      <c r="F20" s="72"/>
      <c r="G20" s="72"/>
      <c r="H20" s="73"/>
      <c r="I20" s="258"/>
      <c r="J20" s="8">
        <v>10</v>
      </c>
      <c r="AM20" s="23">
        <f aca="true" t="shared" si="0" ref="AM20:AM35">IF(E20=AQ20,0*J20,"")</f>
      </c>
      <c r="AN20" s="19">
        <f aca="true" t="shared" si="1" ref="AN20:AN35">IF(F20=AQ20,0.33*J20,"")</f>
      </c>
      <c r="AO20" s="19">
        <f aca="true" t="shared" si="2" ref="AO20:AO35">IF(G20=AQ20,0.66*J20,"")</f>
      </c>
      <c r="AP20" s="19">
        <f aca="true" t="shared" si="3" ref="AP20:AP35">IF(H20=AQ20,1*J20,"")</f>
      </c>
      <c r="AQ20" s="24" t="s">
        <v>60</v>
      </c>
      <c r="AR20" s="249"/>
    </row>
    <row r="21" spans="1:44" ht="18.75" customHeight="1" thickBot="1">
      <c r="A21" s="189"/>
      <c r="B21" s="185" t="s">
        <v>50</v>
      </c>
      <c r="C21" s="185"/>
      <c r="D21" s="186"/>
      <c r="E21" s="74"/>
      <c r="F21" s="75"/>
      <c r="G21" s="75"/>
      <c r="H21" s="76"/>
      <c r="I21" s="259"/>
      <c r="J21" s="10">
        <v>20</v>
      </c>
      <c r="K21" s="5"/>
      <c r="AM21" s="25">
        <f t="shared" si="0"/>
      </c>
      <c r="AN21" s="26">
        <f t="shared" si="1"/>
      </c>
      <c r="AO21" s="26">
        <f t="shared" si="2"/>
      </c>
      <c r="AP21" s="26">
        <f t="shared" si="3"/>
      </c>
      <c r="AQ21" s="27" t="s">
        <v>60</v>
      </c>
      <c r="AR21" s="250"/>
    </row>
    <row r="22" spans="1:44" ht="18.75" customHeight="1">
      <c r="A22" s="191" t="s">
        <v>47</v>
      </c>
      <c r="B22" s="229" t="s">
        <v>4</v>
      </c>
      <c r="C22" s="229"/>
      <c r="D22" s="230"/>
      <c r="E22" s="77"/>
      <c r="F22" s="78"/>
      <c r="G22" s="78"/>
      <c r="H22" s="79"/>
      <c r="I22" s="257">
        <f>AR22</f>
        <v>0</v>
      </c>
      <c r="J22" s="11">
        <v>5</v>
      </c>
      <c r="AM22" s="20">
        <f t="shared" si="0"/>
      </c>
      <c r="AN22" s="21">
        <f t="shared" si="1"/>
      </c>
      <c r="AO22" s="21">
        <f t="shared" si="2"/>
      </c>
      <c r="AP22" s="21">
        <f t="shared" si="3"/>
      </c>
      <c r="AQ22" s="22" t="s">
        <v>60</v>
      </c>
      <c r="AR22" s="254">
        <f>SUM(AM22:AP25)</f>
        <v>0</v>
      </c>
    </row>
    <row r="23" spans="1:44" ht="18.75" customHeight="1">
      <c r="A23" s="188"/>
      <c r="B23" s="182" t="s">
        <v>5</v>
      </c>
      <c r="C23" s="182"/>
      <c r="D23" s="183"/>
      <c r="E23" s="71"/>
      <c r="F23" s="80"/>
      <c r="G23" s="80"/>
      <c r="H23" s="81"/>
      <c r="I23" s="258"/>
      <c r="J23" s="7">
        <v>5</v>
      </c>
      <c r="AM23" s="23">
        <f t="shared" si="0"/>
      </c>
      <c r="AN23" s="19">
        <f t="shared" si="1"/>
      </c>
      <c r="AO23" s="19">
        <f t="shared" si="2"/>
      </c>
      <c r="AP23" s="19">
        <f t="shared" si="3"/>
      </c>
      <c r="AQ23" s="24" t="s">
        <v>60</v>
      </c>
      <c r="AR23" s="249"/>
    </row>
    <row r="24" spans="1:44" ht="18.75" customHeight="1">
      <c r="A24" s="188"/>
      <c r="B24" s="182" t="s">
        <v>6</v>
      </c>
      <c r="C24" s="182"/>
      <c r="D24" s="183"/>
      <c r="E24" s="71"/>
      <c r="F24" s="72"/>
      <c r="G24" s="72"/>
      <c r="H24" s="73"/>
      <c r="I24" s="258"/>
      <c r="J24" s="7">
        <v>15</v>
      </c>
      <c r="AM24" s="23">
        <f t="shared" si="0"/>
      </c>
      <c r="AN24" s="19">
        <f t="shared" si="1"/>
      </c>
      <c r="AO24" s="19">
        <f t="shared" si="2"/>
      </c>
      <c r="AP24" s="19">
        <f t="shared" si="3"/>
      </c>
      <c r="AQ24" s="24" t="s">
        <v>60</v>
      </c>
      <c r="AR24" s="249"/>
    </row>
    <row r="25" spans="1:44" ht="18.75" customHeight="1" thickBot="1">
      <c r="A25" s="189"/>
      <c r="B25" s="185" t="s">
        <v>7</v>
      </c>
      <c r="C25" s="185"/>
      <c r="D25" s="186"/>
      <c r="E25" s="74"/>
      <c r="F25" s="75"/>
      <c r="G25" s="75"/>
      <c r="H25" s="76"/>
      <c r="I25" s="259"/>
      <c r="J25" s="10">
        <v>15</v>
      </c>
      <c r="AM25" s="25">
        <f t="shared" si="0"/>
      </c>
      <c r="AN25" s="26">
        <f t="shared" si="1"/>
      </c>
      <c r="AO25" s="26">
        <f t="shared" si="2"/>
      </c>
      <c r="AP25" s="26">
        <f t="shared" si="3"/>
      </c>
      <c r="AQ25" s="27" t="s">
        <v>60</v>
      </c>
      <c r="AR25" s="250"/>
    </row>
    <row r="26" spans="1:44" ht="18.75" customHeight="1" thickBot="1">
      <c r="A26" s="13" t="s">
        <v>48</v>
      </c>
      <c r="B26" s="241" t="s">
        <v>8</v>
      </c>
      <c r="C26" s="241"/>
      <c r="D26" s="242"/>
      <c r="E26" s="82"/>
      <c r="F26" s="83"/>
      <c r="G26" s="83"/>
      <c r="H26" s="84"/>
      <c r="I26" s="52">
        <f>AR26</f>
        <v>0</v>
      </c>
      <c r="J26" s="12">
        <v>50</v>
      </c>
      <c r="AM26" s="28">
        <f t="shared" si="0"/>
      </c>
      <c r="AN26" s="29">
        <f t="shared" si="1"/>
      </c>
      <c r="AO26" s="29">
        <f t="shared" si="2"/>
      </c>
      <c r="AP26" s="29">
        <f t="shared" si="3"/>
      </c>
      <c r="AQ26" s="30" t="s">
        <v>60</v>
      </c>
      <c r="AR26" s="31">
        <f>SUM(AM26:AP26)</f>
        <v>0</v>
      </c>
    </row>
    <row r="27" spans="1:44" ht="18.75" customHeight="1">
      <c r="A27" s="191" t="s">
        <v>31</v>
      </c>
      <c r="B27" s="243" t="s">
        <v>6</v>
      </c>
      <c r="C27" s="243"/>
      <c r="D27" s="244"/>
      <c r="E27" s="165"/>
      <c r="F27" s="168"/>
      <c r="G27" s="168"/>
      <c r="H27" s="245"/>
      <c r="I27" s="257">
        <f>AR27</f>
        <v>0</v>
      </c>
      <c r="J27" s="248">
        <v>10</v>
      </c>
      <c r="AM27" s="264">
        <f t="shared" si="0"/>
      </c>
      <c r="AN27" s="148">
        <f t="shared" si="1"/>
      </c>
      <c r="AO27" s="148">
        <f t="shared" si="2"/>
      </c>
      <c r="AP27" s="148">
        <f t="shared" si="3"/>
      </c>
      <c r="AQ27" s="267" t="s">
        <v>60</v>
      </c>
      <c r="AR27" s="254">
        <f>SUM(AM27:AP29)</f>
        <v>0</v>
      </c>
    </row>
    <row r="28" spans="1:44" ht="18.75" customHeight="1">
      <c r="A28" s="227"/>
      <c r="B28" s="251" t="s">
        <v>37</v>
      </c>
      <c r="C28" s="251"/>
      <c r="D28" s="252"/>
      <c r="E28" s="166"/>
      <c r="F28" s="169"/>
      <c r="G28" s="169"/>
      <c r="H28" s="246"/>
      <c r="I28" s="258"/>
      <c r="J28" s="249"/>
      <c r="AM28" s="265"/>
      <c r="AN28" s="149"/>
      <c r="AO28" s="149"/>
      <c r="AP28" s="149"/>
      <c r="AQ28" s="268"/>
      <c r="AR28" s="249"/>
    </row>
    <row r="29" spans="1:44" ht="18.75" customHeight="1" thickBot="1">
      <c r="A29" s="189"/>
      <c r="B29" s="162" t="s">
        <v>12</v>
      </c>
      <c r="C29" s="163"/>
      <c r="D29" s="164"/>
      <c r="E29" s="167"/>
      <c r="F29" s="170"/>
      <c r="G29" s="170"/>
      <c r="H29" s="247"/>
      <c r="I29" s="259"/>
      <c r="J29" s="250"/>
      <c r="AM29" s="266"/>
      <c r="AN29" s="150"/>
      <c r="AO29" s="150"/>
      <c r="AP29" s="150"/>
      <c r="AQ29" s="269"/>
      <c r="AR29" s="250"/>
    </row>
    <row r="30" spans="1:44" ht="18.75" customHeight="1">
      <c r="A30" s="190" t="s">
        <v>54</v>
      </c>
      <c r="B30" s="160" t="s">
        <v>38</v>
      </c>
      <c r="C30" s="160"/>
      <c r="D30" s="161"/>
      <c r="E30" s="68"/>
      <c r="F30" s="69"/>
      <c r="G30" s="69"/>
      <c r="H30" s="70"/>
      <c r="I30" s="257">
        <f>AR30</f>
        <v>0</v>
      </c>
      <c r="J30" s="11">
        <v>6</v>
      </c>
      <c r="L30" s="17"/>
      <c r="M30" s="17"/>
      <c r="N30" s="17"/>
      <c r="O30" s="17"/>
      <c r="P30" s="17"/>
      <c r="AM30" s="20">
        <f t="shared" si="0"/>
      </c>
      <c r="AN30" s="21">
        <f t="shared" si="1"/>
      </c>
      <c r="AO30" s="21">
        <f t="shared" si="2"/>
      </c>
      <c r="AP30" s="21">
        <f t="shared" si="3"/>
      </c>
      <c r="AQ30" s="22" t="s">
        <v>60</v>
      </c>
      <c r="AR30" s="254">
        <f>SUM(AM30:AP32)</f>
        <v>0</v>
      </c>
    </row>
    <row r="31" spans="1:44" ht="18.75" customHeight="1">
      <c r="A31" s="188"/>
      <c r="B31" s="171" t="s">
        <v>39</v>
      </c>
      <c r="C31" s="171"/>
      <c r="D31" s="172"/>
      <c r="E31" s="85"/>
      <c r="F31" s="80"/>
      <c r="G31" s="80"/>
      <c r="H31" s="81"/>
      <c r="I31" s="258"/>
      <c r="J31" s="7">
        <v>14</v>
      </c>
      <c r="L31" s="17"/>
      <c r="M31" s="17"/>
      <c r="N31" s="17"/>
      <c r="O31" s="17"/>
      <c r="P31" s="17"/>
      <c r="AM31" s="23">
        <f t="shared" si="0"/>
      </c>
      <c r="AN31" s="19">
        <f t="shared" si="1"/>
      </c>
      <c r="AO31" s="19">
        <f t="shared" si="2"/>
      </c>
      <c r="AP31" s="19">
        <f t="shared" si="3"/>
      </c>
      <c r="AQ31" s="24" t="s">
        <v>60</v>
      </c>
      <c r="AR31" s="249"/>
    </row>
    <row r="32" spans="1:44" ht="18.75" customHeight="1" thickBot="1">
      <c r="A32" s="189"/>
      <c r="B32" s="173" t="s">
        <v>21</v>
      </c>
      <c r="C32" s="173"/>
      <c r="D32" s="174"/>
      <c r="E32" s="74"/>
      <c r="F32" s="75"/>
      <c r="G32" s="75"/>
      <c r="H32" s="76"/>
      <c r="I32" s="259"/>
      <c r="J32" s="10">
        <v>10</v>
      </c>
      <c r="L32" s="18"/>
      <c r="M32" s="18"/>
      <c r="N32" s="18"/>
      <c r="O32" s="18"/>
      <c r="P32" s="18"/>
      <c r="AM32" s="25">
        <f t="shared" si="0"/>
      </c>
      <c r="AN32" s="26">
        <f t="shared" si="1"/>
      </c>
      <c r="AO32" s="26">
        <f t="shared" si="2"/>
      </c>
      <c r="AP32" s="26">
        <f t="shared" si="3"/>
      </c>
      <c r="AQ32" s="27" t="s">
        <v>60</v>
      </c>
      <c r="AR32" s="250"/>
    </row>
    <row r="33" spans="1:44" ht="18.75" customHeight="1">
      <c r="A33" s="191" t="s">
        <v>55</v>
      </c>
      <c r="B33" s="192" t="s">
        <v>38</v>
      </c>
      <c r="C33" s="192"/>
      <c r="D33" s="193"/>
      <c r="E33" s="68"/>
      <c r="F33" s="78"/>
      <c r="G33" s="78"/>
      <c r="H33" s="79"/>
      <c r="I33" s="257">
        <f>AR33</f>
        <v>0</v>
      </c>
      <c r="J33" s="11">
        <v>5</v>
      </c>
      <c r="AM33" s="20">
        <f t="shared" si="0"/>
      </c>
      <c r="AN33" s="21">
        <f t="shared" si="1"/>
      </c>
      <c r="AO33" s="21">
        <f t="shared" si="2"/>
      </c>
      <c r="AP33" s="21">
        <f t="shared" si="3"/>
      </c>
      <c r="AQ33" s="22" t="s">
        <v>60</v>
      </c>
      <c r="AR33" s="254">
        <f>SUM(AM33:AP35)</f>
        <v>0</v>
      </c>
    </row>
    <row r="34" spans="1:44" ht="18.75" customHeight="1">
      <c r="A34" s="188"/>
      <c r="B34" s="171" t="s">
        <v>56</v>
      </c>
      <c r="C34" s="171"/>
      <c r="D34" s="172"/>
      <c r="E34" s="71"/>
      <c r="F34" s="72"/>
      <c r="G34" s="72"/>
      <c r="H34" s="73"/>
      <c r="I34" s="258"/>
      <c r="J34" s="7">
        <v>20</v>
      </c>
      <c r="AM34" s="23">
        <f t="shared" si="0"/>
      </c>
      <c r="AN34" s="19">
        <f t="shared" si="1"/>
      </c>
      <c r="AO34" s="19">
        <f t="shared" si="2"/>
      </c>
      <c r="AP34" s="19">
        <f t="shared" si="3"/>
      </c>
      <c r="AQ34" s="24" t="s">
        <v>60</v>
      </c>
      <c r="AR34" s="249"/>
    </row>
    <row r="35" spans="1:44" ht="18.75" customHeight="1" thickBot="1">
      <c r="A35" s="189"/>
      <c r="B35" s="173" t="s">
        <v>21</v>
      </c>
      <c r="C35" s="173"/>
      <c r="D35" s="174"/>
      <c r="E35" s="74"/>
      <c r="F35" s="75"/>
      <c r="G35" s="75"/>
      <c r="H35" s="76"/>
      <c r="I35" s="259"/>
      <c r="J35" s="10">
        <v>5</v>
      </c>
      <c r="AM35" s="25">
        <f t="shared" si="0"/>
      </c>
      <c r="AN35" s="26">
        <f t="shared" si="1"/>
      </c>
      <c r="AO35" s="26">
        <f t="shared" si="2"/>
      </c>
      <c r="AP35" s="26">
        <f t="shared" si="3"/>
      </c>
      <c r="AQ35" s="27" t="s">
        <v>60</v>
      </c>
      <c r="AR35" s="250"/>
    </row>
    <row r="36" spans="2:4" ht="6.75" customHeight="1">
      <c r="B36" s="59"/>
      <c r="C36" s="59"/>
      <c r="D36" s="59"/>
    </row>
    <row r="37" spans="1:10" ht="12.75" customHeight="1">
      <c r="A37" s="301" t="s">
        <v>41</v>
      </c>
      <c r="B37" s="302"/>
      <c r="C37" s="302"/>
      <c r="D37" s="302"/>
      <c r="E37" s="66" t="s">
        <v>20</v>
      </c>
      <c r="F37" s="270" t="s">
        <v>42</v>
      </c>
      <c r="G37" s="271"/>
      <c r="H37" s="271"/>
      <c r="I37" s="271"/>
      <c r="J37" s="271"/>
    </row>
    <row r="38" spans="1:10" ht="12.75" customHeight="1">
      <c r="A38" s="272" t="s">
        <v>45</v>
      </c>
      <c r="B38" s="272"/>
      <c r="C38" s="86"/>
      <c r="D38" s="67"/>
      <c r="E38" s="66" t="s">
        <v>19</v>
      </c>
      <c r="F38" s="270" t="s">
        <v>43</v>
      </c>
      <c r="G38" s="271"/>
      <c r="H38" s="271"/>
      <c r="I38" s="271"/>
      <c r="J38" s="271"/>
    </row>
    <row r="39" spans="2:10" ht="12.75" customHeight="1">
      <c r="B39" s="59"/>
      <c r="C39" s="59"/>
      <c r="D39" s="59"/>
      <c r="E39" s="66" t="s">
        <v>18</v>
      </c>
      <c r="F39" s="270" t="s">
        <v>44</v>
      </c>
      <c r="G39" s="271"/>
      <c r="H39" s="271"/>
      <c r="I39" s="271"/>
      <c r="J39" s="271"/>
    </row>
    <row r="40" spans="2:10" ht="12.75" customHeight="1">
      <c r="B40" s="59"/>
      <c r="C40" s="59"/>
      <c r="D40" s="59"/>
      <c r="E40" s="66" t="s">
        <v>17</v>
      </c>
      <c r="F40" s="270" t="s">
        <v>40</v>
      </c>
      <c r="G40" s="271"/>
      <c r="H40" s="271"/>
      <c r="I40" s="271"/>
      <c r="J40" s="271"/>
    </row>
    <row r="41" spans="2:4" ht="6.75" customHeight="1">
      <c r="B41" s="59"/>
      <c r="C41" s="59"/>
      <c r="D41" s="59"/>
    </row>
    <row r="42" spans="1:10" ht="12.75">
      <c r="A42" s="60" t="s">
        <v>2</v>
      </c>
      <c r="B42" s="61">
        <f>Liste!D6</f>
        <v>0</v>
      </c>
      <c r="C42" s="62"/>
      <c r="D42" s="62"/>
      <c r="E42" s="63"/>
      <c r="F42" s="63"/>
      <c r="G42" s="63"/>
      <c r="H42" s="63"/>
      <c r="I42" s="63"/>
      <c r="J42" s="64"/>
    </row>
    <row r="43" spans="1:10" ht="12.75">
      <c r="A43" s="87" t="s">
        <v>1</v>
      </c>
      <c r="B43" s="154"/>
      <c r="C43" s="155"/>
      <c r="D43" s="155"/>
      <c r="E43" s="155"/>
      <c r="F43" s="155"/>
      <c r="G43" s="155"/>
      <c r="H43" s="155"/>
      <c r="I43" s="155"/>
      <c r="J43" s="156"/>
    </row>
    <row r="44" spans="1:10" ht="12.75">
      <c r="A44" s="157"/>
      <c r="B44" s="158"/>
      <c r="C44" s="158"/>
      <c r="D44" s="158"/>
      <c r="E44" s="158"/>
      <c r="F44" s="158"/>
      <c r="G44" s="158"/>
      <c r="H44" s="158"/>
      <c r="I44" s="158"/>
      <c r="J44" s="159"/>
    </row>
    <row r="45" spans="1:10" ht="12.75">
      <c r="A45" s="157"/>
      <c r="B45" s="158"/>
      <c r="C45" s="158"/>
      <c r="D45" s="158"/>
      <c r="E45" s="158"/>
      <c r="F45" s="158"/>
      <c r="G45" s="158"/>
      <c r="H45" s="158"/>
      <c r="I45" s="158"/>
      <c r="J45" s="159"/>
    </row>
    <row r="46" spans="1:10" ht="12.75">
      <c r="A46" s="178"/>
      <c r="B46" s="179"/>
      <c r="C46" s="179"/>
      <c r="D46" s="179"/>
      <c r="E46" s="179"/>
      <c r="F46" s="179"/>
      <c r="G46" s="179"/>
      <c r="H46" s="179"/>
      <c r="I46" s="179"/>
      <c r="J46" s="180"/>
    </row>
    <row r="47" spans="1:4" ht="12.75">
      <c r="A47" s="59"/>
      <c r="B47" s="59"/>
      <c r="C47" s="59"/>
      <c r="D47" s="59"/>
    </row>
    <row r="48" spans="1:4" ht="12.75">
      <c r="A48" s="59"/>
      <c r="B48" s="59"/>
      <c r="C48" s="59"/>
      <c r="D48" s="59"/>
    </row>
    <row r="49" spans="1:4" ht="12.75">
      <c r="A49" s="59"/>
      <c r="B49" s="59"/>
      <c r="C49" s="59"/>
      <c r="D49" s="59"/>
    </row>
    <row r="50" spans="3:4" ht="12.75">
      <c r="C50" s="59"/>
      <c r="D50" s="59"/>
    </row>
    <row r="51" spans="1:4" ht="12.75">
      <c r="A51" s="59"/>
      <c r="B51" s="59"/>
      <c r="C51" s="59"/>
      <c r="D51" s="59"/>
    </row>
    <row r="52" spans="1:4" ht="12.75">
      <c r="A52" s="59"/>
      <c r="B52" s="59"/>
      <c r="C52" s="59"/>
      <c r="D52" s="59"/>
    </row>
    <row r="53" spans="1:4" ht="12.75">
      <c r="A53" s="59"/>
      <c r="B53" s="59"/>
      <c r="C53" s="59"/>
      <c r="D53" s="59"/>
    </row>
    <row r="54" spans="3:4" ht="12.75">
      <c r="C54" s="59"/>
      <c r="D54" s="59"/>
    </row>
    <row r="55" spans="1:4" ht="12.75">
      <c r="A55" s="59"/>
      <c r="C55" s="59"/>
      <c r="D55" s="59"/>
    </row>
    <row r="56" spans="1:4" ht="12.75">
      <c r="A56" s="59"/>
      <c r="C56" s="59"/>
      <c r="D56" s="59"/>
    </row>
    <row r="57" spans="1:4" ht="12.75">
      <c r="A57" s="59"/>
      <c r="B57" s="59"/>
      <c r="C57" s="59"/>
      <c r="D57" s="59"/>
    </row>
    <row r="58" spans="1:4" ht="12.75">
      <c r="A58" s="59"/>
      <c r="B58" s="59"/>
      <c r="C58" s="59"/>
      <c r="D58" s="59"/>
    </row>
    <row r="59" spans="1:4" ht="12.75">
      <c r="A59" s="59"/>
      <c r="B59" s="59"/>
      <c r="C59" s="59"/>
      <c r="D59" s="59"/>
    </row>
    <row r="60" spans="1:4" ht="12.75">
      <c r="A60" s="59"/>
      <c r="B60" s="59"/>
      <c r="C60" s="59"/>
      <c r="D60" s="59"/>
    </row>
    <row r="61" spans="1:4" ht="12.75">
      <c r="A61" s="59"/>
      <c r="B61" s="59"/>
      <c r="C61" s="59"/>
      <c r="D61" s="59"/>
    </row>
    <row r="62" spans="3:4" ht="12.75">
      <c r="C62" s="59"/>
      <c r="D62" s="59"/>
    </row>
    <row r="63" spans="3:4" ht="12.75">
      <c r="C63" s="59"/>
      <c r="D63" s="59"/>
    </row>
    <row r="64" spans="3:4" ht="12.75">
      <c r="C64" s="59"/>
      <c r="D64" s="59"/>
    </row>
  </sheetData>
  <sheetProtection/>
  <mergeCells count="82">
    <mergeCell ref="B1:D1"/>
    <mergeCell ref="E1:J1"/>
    <mergeCell ref="B2:D2"/>
    <mergeCell ref="E2:J2"/>
    <mergeCell ref="B3:D3"/>
    <mergeCell ref="E3:J3"/>
    <mergeCell ref="B4:C4"/>
    <mergeCell ref="E4:J4"/>
    <mergeCell ref="B6:C6"/>
    <mergeCell ref="E6:F6"/>
    <mergeCell ref="G6:J6"/>
    <mergeCell ref="G9:J9"/>
    <mergeCell ref="A11:D11"/>
    <mergeCell ref="G11:J11"/>
    <mergeCell ref="A12:D12"/>
    <mergeCell ref="G12:J12"/>
    <mergeCell ref="A13:D13"/>
    <mergeCell ref="G13:J14"/>
    <mergeCell ref="A14:D14"/>
    <mergeCell ref="A15:D15"/>
    <mergeCell ref="E15:G15"/>
    <mergeCell ref="H15:J15"/>
    <mergeCell ref="A16:D16"/>
    <mergeCell ref="E16:H16"/>
    <mergeCell ref="I16:I18"/>
    <mergeCell ref="J16:J18"/>
    <mergeCell ref="AR16:AR18"/>
    <mergeCell ref="A17:A18"/>
    <mergeCell ref="B17:D18"/>
    <mergeCell ref="AM17:AQ17"/>
    <mergeCell ref="A19:A21"/>
    <mergeCell ref="B19:D19"/>
    <mergeCell ref="I19:I21"/>
    <mergeCell ref="AR19:AR21"/>
    <mergeCell ref="B20:D20"/>
    <mergeCell ref="B21:D21"/>
    <mergeCell ref="A22:A25"/>
    <mergeCell ref="B22:D22"/>
    <mergeCell ref="I22:I25"/>
    <mergeCell ref="AR22:AR25"/>
    <mergeCell ref="B23:D23"/>
    <mergeCell ref="B24:D24"/>
    <mergeCell ref="B25:D25"/>
    <mergeCell ref="B26:D26"/>
    <mergeCell ref="A27:A29"/>
    <mergeCell ref="B27:D27"/>
    <mergeCell ref="E27:E29"/>
    <mergeCell ref="F27:F29"/>
    <mergeCell ref="G27:G29"/>
    <mergeCell ref="AR30:AR32"/>
    <mergeCell ref="B31:D31"/>
    <mergeCell ref="H27:H29"/>
    <mergeCell ref="I27:I29"/>
    <mergeCell ref="J27:J29"/>
    <mergeCell ref="AM27:AM29"/>
    <mergeCell ref="AN27:AN29"/>
    <mergeCell ref="AO27:AO29"/>
    <mergeCell ref="B32:D32"/>
    <mergeCell ref="AR33:AR35"/>
    <mergeCell ref="B34:D34"/>
    <mergeCell ref="B35:D35"/>
    <mergeCell ref="AP27:AP29"/>
    <mergeCell ref="AQ27:AQ29"/>
    <mergeCell ref="AR27:AR29"/>
    <mergeCell ref="B28:D28"/>
    <mergeCell ref="B29:D29"/>
    <mergeCell ref="B30:D30"/>
    <mergeCell ref="I30:I32"/>
    <mergeCell ref="A33:A35"/>
    <mergeCell ref="B33:D33"/>
    <mergeCell ref="I33:I35"/>
    <mergeCell ref="A30:A32"/>
    <mergeCell ref="A37:D37"/>
    <mergeCell ref="A44:J44"/>
    <mergeCell ref="A45:J45"/>
    <mergeCell ref="A46:J46"/>
    <mergeCell ref="F37:J37"/>
    <mergeCell ref="A38:B38"/>
    <mergeCell ref="F38:J38"/>
    <mergeCell ref="F39:J39"/>
    <mergeCell ref="F40:J40"/>
    <mergeCell ref="B43:J43"/>
  </mergeCells>
  <hyperlinks>
    <hyperlink ref="L4" location="Liste!A1" display="Retour Liste"/>
  </hyperlinks>
  <printOptions/>
  <pageMargins left="0.3897637795275591" right="0.3897637795275591" top="0.3897637795275591" bottom="0.3897637795275591" header="0.3897637795275591" footer="0.389763779527559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64"/>
  <sheetViews>
    <sheetView zoomScale="125" zoomScaleNormal="125" zoomScalePageLayoutView="0" workbookViewId="0" topLeftCell="A1">
      <selection activeCell="G13" sqref="G13:J14"/>
    </sheetView>
  </sheetViews>
  <sheetFormatPr defaultColWidth="10.75390625" defaultRowHeight="12.75"/>
  <cols>
    <col min="1" max="1" width="15.375" style="4" customWidth="1"/>
    <col min="2" max="3" width="9.125" style="4" customWidth="1"/>
    <col min="4" max="4" width="20.875" style="4" customWidth="1"/>
    <col min="5" max="8" width="3.25390625" style="4" customWidth="1"/>
    <col min="9" max="9" width="4.375" style="4" customWidth="1"/>
    <col min="10" max="10" width="4.875" style="4" customWidth="1"/>
    <col min="11" max="16384" width="10.75390625" style="4" customWidth="1"/>
  </cols>
  <sheetData>
    <row r="1" spans="2:10" ht="14.25">
      <c r="B1" s="273" t="s">
        <v>22</v>
      </c>
      <c r="C1" s="274"/>
      <c r="D1" s="274"/>
      <c r="E1" s="274" t="s">
        <v>51</v>
      </c>
      <c r="F1" s="274"/>
      <c r="G1" s="274"/>
      <c r="H1" s="274"/>
      <c r="I1" s="274"/>
      <c r="J1" s="274"/>
    </row>
    <row r="2" spans="2:10" ht="14.25">
      <c r="B2" s="273" t="s">
        <v>23</v>
      </c>
      <c r="C2" s="274"/>
      <c r="D2" s="274"/>
      <c r="E2" s="275">
        <f>Liste!C2</f>
        <v>0</v>
      </c>
      <c r="F2" s="275"/>
      <c r="G2" s="275"/>
      <c r="H2" s="275"/>
      <c r="I2" s="275"/>
      <c r="J2" s="275"/>
    </row>
    <row r="3" spans="2:10" ht="12.75">
      <c r="B3" s="275" t="s">
        <v>24</v>
      </c>
      <c r="C3" s="274"/>
      <c r="D3" s="274"/>
      <c r="E3" s="274" t="s">
        <v>25</v>
      </c>
      <c r="F3" s="274"/>
      <c r="G3" s="274"/>
      <c r="H3" s="274"/>
      <c r="I3" s="274"/>
      <c r="J3" s="274"/>
    </row>
    <row r="4" spans="2:12" ht="15">
      <c r="B4" s="276" t="s">
        <v>29</v>
      </c>
      <c r="C4" s="277"/>
      <c r="D4" s="53">
        <f>Liste!C3</f>
        <v>0</v>
      </c>
      <c r="E4" s="275">
        <f>Liste!D5</f>
        <v>0</v>
      </c>
      <c r="F4" s="275"/>
      <c r="G4" s="275"/>
      <c r="H4" s="275"/>
      <c r="I4" s="275"/>
      <c r="J4" s="275"/>
      <c r="L4" s="65" t="s">
        <v>9</v>
      </c>
    </row>
    <row r="5" spans="2:10" ht="12.75">
      <c r="B5" s="54"/>
      <c r="E5" s="36"/>
      <c r="F5" s="36"/>
      <c r="G5" s="36"/>
      <c r="H5" s="36"/>
      <c r="I5" s="36"/>
      <c r="J5" s="36"/>
    </row>
    <row r="6" spans="1:10" ht="14.25">
      <c r="A6" s="55" t="s">
        <v>66</v>
      </c>
      <c r="B6" s="278">
        <f>Liste!B8</f>
        <v>0</v>
      </c>
      <c r="C6" s="278"/>
      <c r="D6" s="56">
        <f>Liste!C8</f>
        <v>0</v>
      </c>
      <c r="E6" s="276" t="s">
        <v>13</v>
      </c>
      <c r="F6" s="277"/>
      <c r="G6" s="279"/>
      <c r="H6" s="279"/>
      <c r="I6" s="279"/>
      <c r="J6" s="279"/>
    </row>
    <row r="8" ht="12.75">
      <c r="A8" s="57" t="s">
        <v>10</v>
      </c>
    </row>
    <row r="9" spans="1:10" ht="12.75">
      <c r="A9" s="58" t="s">
        <v>32</v>
      </c>
      <c r="G9" s="280" t="s">
        <v>57</v>
      </c>
      <c r="H9" s="213"/>
      <c r="I9" s="213"/>
      <c r="J9" s="214"/>
    </row>
    <row r="10" spans="1:10" ht="12.75">
      <c r="A10" s="59" t="s">
        <v>33</v>
      </c>
      <c r="G10" s="34" t="s">
        <v>62</v>
      </c>
      <c r="H10" s="35"/>
      <c r="I10" s="32">
        <f>SUM(J19:J35)</f>
        <v>200</v>
      </c>
      <c r="J10" s="33" t="s">
        <v>61</v>
      </c>
    </row>
    <row r="11" spans="1:10" ht="15">
      <c r="A11" s="281" t="s">
        <v>34</v>
      </c>
      <c r="B11" s="282"/>
      <c r="C11" s="282"/>
      <c r="D11" s="282"/>
      <c r="G11" s="283">
        <f>SUM(I19:I35)-C38*10</f>
        <v>0</v>
      </c>
      <c r="H11" s="224"/>
      <c r="I11" s="224"/>
      <c r="J11" s="225"/>
    </row>
    <row r="12" spans="1:10" ht="15">
      <c r="A12" s="281" t="s">
        <v>35</v>
      </c>
      <c r="B12" s="282"/>
      <c r="C12" s="282"/>
      <c r="D12" s="282"/>
      <c r="G12" s="284" t="s">
        <v>3</v>
      </c>
      <c r="H12" s="195"/>
      <c r="I12" s="195"/>
      <c r="J12" s="285"/>
    </row>
    <row r="13" spans="1:10" ht="12.75" customHeight="1">
      <c r="A13" s="281" t="s">
        <v>36</v>
      </c>
      <c r="B13" s="282"/>
      <c r="C13" s="282"/>
      <c r="D13" s="282"/>
      <c r="G13" s="286">
        <f>CEILING(G11/10,0.5)</f>
        <v>0</v>
      </c>
      <c r="H13" s="224"/>
      <c r="I13" s="224"/>
      <c r="J13" s="225"/>
    </row>
    <row r="14" spans="1:10" ht="19.5" customHeight="1" thickBot="1">
      <c r="A14" s="281" t="s">
        <v>15</v>
      </c>
      <c r="B14" s="282"/>
      <c r="C14" s="282"/>
      <c r="D14" s="282"/>
      <c r="G14" s="287"/>
      <c r="H14" s="238"/>
      <c r="I14" s="238"/>
      <c r="J14" s="239"/>
    </row>
    <row r="15" spans="1:10" ht="21.75" customHeight="1" thickBot="1">
      <c r="A15" s="288" t="s">
        <v>16</v>
      </c>
      <c r="B15" s="289"/>
      <c r="C15" s="289"/>
      <c r="D15" s="289"/>
      <c r="E15" s="290" t="s">
        <v>14</v>
      </c>
      <c r="F15" s="290"/>
      <c r="G15" s="290"/>
      <c r="H15" s="291"/>
      <c r="I15" s="291"/>
      <c r="J15" s="291"/>
    </row>
    <row r="16" spans="1:44" ht="27.75" customHeight="1">
      <c r="A16" s="288" t="s">
        <v>0</v>
      </c>
      <c r="B16" s="289"/>
      <c r="C16" s="289"/>
      <c r="D16" s="289"/>
      <c r="E16" s="292" t="s">
        <v>52</v>
      </c>
      <c r="F16" s="293"/>
      <c r="G16" s="293"/>
      <c r="H16" s="293"/>
      <c r="I16" s="151" t="s">
        <v>65</v>
      </c>
      <c r="J16" s="231" t="s">
        <v>53</v>
      </c>
      <c r="AR16" s="151" t="s">
        <v>65</v>
      </c>
    </row>
    <row r="17" spans="1:44" ht="16.5" thickBot="1">
      <c r="A17" s="294" t="s">
        <v>63</v>
      </c>
      <c r="B17" s="296" t="s">
        <v>64</v>
      </c>
      <c r="C17" s="297"/>
      <c r="D17" s="298"/>
      <c r="E17" s="2" t="s">
        <v>17</v>
      </c>
      <c r="F17" s="2" t="s">
        <v>18</v>
      </c>
      <c r="G17" s="2" t="s">
        <v>19</v>
      </c>
      <c r="H17" s="3" t="s">
        <v>20</v>
      </c>
      <c r="I17" s="152"/>
      <c r="J17" s="232"/>
      <c r="AM17" s="253" t="s">
        <v>58</v>
      </c>
      <c r="AN17" s="135"/>
      <c r="AO17" s="135"/>
      <c r="AP17" s="135"/>
      <c r="AQ17" s="133"/>
      <c r="AR17" s="152"/>
    </row>
    <row r="18" spans="1:44" ht="15.75" thickBot="1">
      <c r="A18" s="295"/>
      <c r="B18" s="299"/>
      <c r="C18" s="299"/>
      <c r="D18" s="300"/>
      <c r="E18" s="6">
        <v>0</v>
      </c>
      <c r="F18" s="1">
        <v>0.33</v>
      </c>
      <c r="G18" s="1">
        <v>0.66</v>
      </c>
      <c r="H18" s="1">
        <v>1</v>
      </c>
      <c r="I18" s="153"/>
      <c r="J18" s="233"/>
      <c r="AM18" s="14">
        <v>0</v>
      </c>
      <c r="AN18" s="14">
        <v>0.33</v>
      </c>
      <c r="AO18" s="14">
        <v>0.66</v>
      </c>
      <c r="AP18" s="15">
        <v>1</v>
      </c>
      <c r="AQ18" s="16" t="s">
        <v>59</v>
      </c>
      <c r="AR18" s="153"/>
    </row>
    <row r="19" spans="1:44" ht="19.5" customHeight="1">
      <c r="A19" s="191" t="s">
        <v>46</v>
      </c>
      <c r="B19" s="243" t="s">
        <v>11</v>
      </c>
      <c r="C19" s="243"/>
      <c r="D19" s="244"/>
      <c r="E19" s="68"/>
      <c r="F19" s="69"/>
      <c r="G19" s="69"/>
      <c r="H19" s="70"/>
      <c r="I19" s="257">
        <f>AR19</f>
        <v>0</v>
      </c>
      <c r="J19" s="9">
        <v>10</v>
      </c>
      <c r="AM19" s="20">
        <f>IF(E19=AQ19,0*J19,"")</f>
      </c>
      <c r="AN19" s="21">
        <f>IF(F19=AQ19,0.33*J19,"")</f>
      </c>
      <c r="AO19" s="21">
        <f>IF(G19=AQ19,0.66*J19,"")</f>
      </c>
      <c r="AP19" s="21">
        <f>IF(H19=AQ19,1*J19,"")</f>
      </c>
      <c r="AQ19" s="22" t="s">
        <v>60</v>
      </c>
      <c r="AR19" s="254">
        <f>SUM(AM19:AQ21)</f>
        <v>0</v>
      </c>
    </row>
    <row r="20" spans="1:44" ht="19.5" customHeight="1">
      <c r="A20" s="188"/>
      <c r="B20" s="182" t="s">
        <v>49</v>
      </c>
      <c r="C20" s="182"/>
      <c r="D20" s="183"/>
      <c r="E20" s="71"/>
      <c r="F20" s="72"/>
      <c r="G20" s="72"/>
      <c r="H20" s="73"/>
      <c r="I20" s="258"/>
      <c r="J20" s="8">
        <v>10</v>
      </c>
      <c r="AM20" s="23">
        <f aca="true" t="shared" si="0" ref="AM20:AM35">IF(E20=AQ20,0*J20,"")</f>
      </c>
      <c r="AN20" s="19">
        <f aca="true" t="shared" si="1" ref="AN20:AN35">IF(F20=AQ20,0.33*J20,"")</f>
      </c>
      <c r="AO20" s="19">
        <f aca="true" t="shared" si="2" ref="AO20:AO35">IF(G20=AQ20,0.66*J20,"")</f>
      </c>
      <c r="AP20" s="19">
        <f aca="true" t="shared" si="3" ref="AP20:AP35">IF(H20=AQ20,1*J20,"")</f>
      </c>
      <c r="AQ20" s="24" t="s">
        <v>60</v>
      </c>
      <c r="AR20" s="249"/>
    </row>
    <row r="21" spans="1:44" ht="19.5" customHeight="1" thickBot="1">
      <c r="A21" s="189"/>
      <c r="B21" s="185" t="s">
        <v>50</v>
      </c>
      <c r="C21" s="185"/>
      <c r="D21" s="186"/>
      <c r="E21" s="74"/>
      <c r="F21" s="75"/>
      <c r="G21" s="75"/>
      <c r="H21" s="76"/>
      <c r="I21" s="259"/>
      <c r="J21" s="10">
        <v>20</v>
      </c>
      <c r="K21" s="5"/>
      <c r="AM21" s="25">
        <f t="shared" si="0"/>
      </c>
      <c r="AN21" s="26">
        <f t="shared" si="1"/>
      </c>
      <c r="AO21" s="26">
        <f t="shared" si="2"/>
      </c>
      <c r="AP21" s="26">
        <f t="shared" si="3"/>
      </c>
      <c r="AQ21" s="27" t="s">
        <v>60</v>
      </c>
      <c r="AR21" s="250"/>
    </row>
    <row r="22" spans="1:44" ht="19.5" customHeight="1">
      <c r="A22" s="191" t="s">
        <v>47</v>
      </c>
      <c r="B22" s="229" t="s">
        <v>4</v>
      </c>
      <c r="C22" s="229"/>
      <c r="D22" s="230"/>
      <c r="E22" s="77"/>
      <c r="F22" s="78"/>
      <c r="G22" s="78"/>
      <c r="H22" s="79"/>
      <c r="I22" s="257">
        <f>AR22</f>
        <v>0</v>
      </c>
      <c r="J22" s="11">
        <v>5</v>
      </c>
      <c r="AM22" s="20">
        <f t="shared" si="0"/>
      </c>
      <c r="AN22" s="21">
        <f t="shared" si="1"/>
      </c>
      <c r="AO22" s="21">
        <f t="shared" si="2"/>
      </c>
      <c r="AP22" s="21">
        <f t="shared" si="3"/>
      </c>
      <c r="AQ22" s="22" t="s">
        <v>60</v>
      </c>
      <c r="AR22" s="254">
        <f>SUM(AM22:AP25)</f>
        <v>0</v>
      </c>
    </row>
    <row r="23" spans="1:44" ht="19.5" customHeight="1">
      <c r="A23" s="188"/>
      <c r="B23" s="182" t="s">
        <v>5</v>
      </c>
      <c r="C23" s="182"/>
      <c r="D23" s="183"/>
      <c r="E23" s="71"/>
      <c r="F23" s="80"/>
      <c r="G23" s="80"/>
      <c r="H23" s="81"/>
      <c r="I23" s="258"/>
      <c r="J23" s="7">
        <v>5</v>
      </c>
      <c r="AM23" s="23">
        <f t="shared" si="0"/>
      </c>
      <c r="AN23" s="19">
        <f t="shared" si="1"/>
      </c>
      <c r="AO23" s="19">
        <f t="shared" si="2"/>
      </c>
      <c r="AP23" s="19">
        <f t="shared" si="3"/>
      </c>
      <c r="AQ23" s="24" t="s">
        <v>60</v>
      </c>
      <c r="AR23" s="249"/>
    </row>
    <row r="24" spans="1:44" ht="19.5" customHeight="1">
      <c r="A24" s="188"/>
      <c r="B24" s="182" t="s">
        <v>6</v>
      </c>
      <c r="C24" s="182"/>
      <c r="D24" s="183"/>
      <c r="E24" s="71"/>
      <c r="F24" s="72"/>
      <c r="G24" s="72"/>
      <c r="H24" s="73"/>
      <c r="I24" s="258"/>
      <c r="J24" s="7">
        <v>15</v>
      </c>
      <c r="AM24" s="23">
        <f t="shared" si="0"/>
      </c>
      <c r="AN24" s="19">
        <f t="shared" si="1"/>
      </c>
      <c r="AO24" s="19">
        <f t="shared" si="2"/>
      </c>
      <c r="AP24" s="19">
        <f t="shared" si="3"/>
      </c>
      <c r="AQ24" s="24" t="s">
        <v>60</v>
      </c>
      <c r="AR24" s="249"/>
    </row>
    <row r="25" spans="1:44" ht="19.5" customHeight="1" thickBot="1">
      <c r="A25" s="189"/>
      <c r="B25" s="185" t="s">
        <v>7</v>
      </c>
      <c r="C25" s="185"/>
      <c r="D25" s="186"/>
      <c r="E25" s="74"/>
      <c r="F25" s="75"/>
      <c r="G25" s="75"/>
      <c r="H25" s="76"/>
      <c r="I25" s="259"/>
      <c r="J25" s="10">
        <v>15</v>
      </c>
      <c r="AM25" s="25">
        <f t="shared" si="0"/>
      </c>
      <c r="AN25" s="26">
        <f t="shared" si="1"/>
      </c>
      <c r="AO25" s="26">
        <f t="shared" si="2"/>
      </c>
      <c r="AP25" s="26">
        <f t="shared" si="3"/>
      </c>
      <c r="AQ25" s="27" t="s">
        <v>60</v>
      </c>
      <c r="AR25" s="250"/>
    </row>
    <row r="26" spans="1:44" ht="19.5" customHeight="1" thickBot="1">
      <c r="A26" s="13" t="s">
        <v>48</v>
      </c>
      <c r="B26" s="241" t="s">
        <v>8</v>
      </c>
      <c r="C26" s="241"/>
      <c r="D26" s="242"/>
      <c r="E26" s="82"/>
      <c r="F26" s="83"/>
      <c r="G26" s="83"/>
      <c r="H26" s="84"/>
      <c r="I26" s="52">
        <f>AR26</f>
        <v>0</v>
      </c>
      <c r="J26" s="12">
        <v>50</v>
      </c>
      <c r="AM26" s="28">
        <f t="shared" si="0"/>
      </c>
      <c r="AN26" s="29">
        <f t="shared" si="1"/>
      </c>
      <c r="AO26" s="29">
        <f t="shared" si="2"/>
      </c>
      <c r="AP26" s="29">
        <f t="shared" si="3"/>
      </c>
      <c r="AQ26" s="30" t="s">
        <v>60</v>
      </c>
      <c r="AR26" s="31">
        <f>SUM(AM26:AP26)</f>
        <v>0</v>
      </c>
    </row>
    <row r="27" spans="1:44" ht="19.5" customHeight="1">
      <c r="A27" s="191" t="s">
        <v>31</v>
      </c>
      <c r="B27" s="243" t="s">
        <v>6</v>
      </c>
      <c r="C27" s="243"/>
      <c r="D27" s="244"/>
      <c r="E27" s="165"/>
      <c r="F27" s="168"/>
      <c r="G27" s="168"/>
      <c r="H27" s="245"/>
      <c r="I27" s="257">
        <f>AR27</f>
        <v>0</v>
      </c>
      <c r="J27" s="248">
        <v>10</v>
      </c>
      <c r="AM27" s="264">
        <f t="shared" si="0"/>
      </c>
      <c r="AN27" s="148">
        <f t="shared" si="1"/>
      </c>
      <c r="AO27" s="148">
        <f t="shared" si="2"/>
      </c>
      <c r="AP27" s="148">
        <f t="shared" si="3"/>
      </c>
      <c r="AQ27" s="267" t="s">
        <v>60</v>
      </c>
      <c r="AR27" s="254">
        <f>SUM(AM27:AP29)</f>
        <v>0</v>
      </c>
    </row>
    <row r="28" spans="1:44" ht="19.5" customHeight="1">
      <c r="A28" s="227"/>
      <c r="B28" s="251" t="s">
        <v>37</v>
      </c>
      <c r="C28" s="251"/>
      <c r="D28" s="252"/>
      <c r="E28" s="166"/>
      <c r="F28" s="169"/>
      <c r="G28" s="169"/>
      <c r="H28" s="246"/>
      <c r="I28" s="258"/>
      <c r="J28" s="249"/>
      <c r="AM28" s="265"/>
      <c r="AN28" s="149"/>
      <c r="AO28" s="149"/>
      <c r="AP28" s="149"/>
      <c r="AQ28" s="268"/>
      <c r="AR28" s="249"/>
    </row>
    <row r="29" spans="1:44" ht="19.5" customHeight="1" thickBot="1">
      <c r="A29" s="189"/>
      <c r="B29" s="162" t="s">
        <v>12</v>
      </c>
      <c r="C29" s="163"/>
      <c r="D29" s="164"/>
      <c r="E29" s="167"/>
      <c r="F29" s="170"/>
      <c r="G29" s="170"/>
      <c r="H29" s="247"/>
      <c r="I29" s="259"/>
      <c r="J29" s="250"/>
      <c r="AM29" s="266"/>
      <c r="AN29" s="150"/>
      <c r="AO29" s="150"/>
      <c r="AP29" s="150"/>
      <c r="AQ29" s="269"/>
      <c r="AR29" s="250"/>
    </row>
    <row r="30" spans="1:44" ht="19.5" customHeight="1">
      <c r="A30" s="190" t="s">
        <v>54</v>
      </c>
      <c r="B30" s="160" t="s">
        <v>38</v>
      </c>
      <c r="C30" s="160"/>
      <c r="D30" s="161"/>
      <c r="E30" s="68"/>
      <c r="F30" s="69"/>
      <c r="G30" s="69"/>
      <c r="H30" s="70"/>
      <c r="I30" s="257">
        <f>AR30</f>
        <v>0</v>
      </c>
      <c r="J30" s="11">
        <v>6</v>
      </c>
      <c r="L30" s="17"/>
      <c r="M30" s="17"/>
      <c r="N30" s="17"/>
      <c r="O30" s="17"/>
      <c r="P30" s="17"/>
      <c r="AM30" s="20">
        <f t="shared" si="0"/>
      </c>
      <c r="AN30" s="21">
        <f t="shared" si="1"/>
      </c>
      <c r="AO30" s="21">
        <f t="shared" si="2"/>
      </c>
      <c r="AP30" s="21">
        <f t="shared" si="3"/>
      </c>
      <c r="AQ30" s="22" t="s">
        <v>60</v>
      </c>
      <c r="AR30" s="254">
        <f>SUM(AM30:AP32)</f>
        <v>0</v>
      </c>
    </row>
    <row r="31" spans="1:44" ht="19.5" customHeight="1">
      <c r="A31" s="188"/>
      <c r="B31" s="171" t="s">
        <v>39</v>
      </c>
      <c r="C31" s="171"/>
      <c r="D31" s="172"/>
      <c r="E31" s="85"/>
      <c r="F31" s="80"/>
      <c r="G31" s="80"/>
      <c r="H31" s="81"/>
      <c r="I31" s="258"/>
      <c r="J31" s="7">
        <v>14</v>
      </c>
      <c r="L31" s="17"/>
      <c r="M31" s="17"/>
      <c r="N31" s="17"/>
      <c r="O31" s="17"/>
      <c r="P31" s="17"/>
      <c r="AM31" s="23">
        <f t="shared" si="0"/>
      </c>
      <c r="AN31" s="19">
        <f t="shared" si="1"/>
      </c>
      <c r="AO31" s="19">
        <f t="shared" si="2"/>
      </c>
      <c r="AP31" s="19">
        <f t="shared" si="3"/>
      </c>
      <c r="AQ31" s="24" t="s">
        <v>60</v>
      </c>
      <c r="AR31" s="249"/>
    </row>
    <row r="32" spans="1:44" ht="19.5" customHeight="1" thickBot="1">
      <c r="A32" s="189"/>
      <c r="B32" s="173" t="s">
        <v>21</v>
      </c>
      <c r="C32" s="173"/>
      <c r="D32" s="174"/>
      <c r="E32" s="74"/>
      <c r="F32" s="75"/>
      <c r="G32" s="75"/>
      <c r="H32" s="76"/>
      <c r="I32" s="259"/>
      <c r="J32" s="10">
        <v>10</v>
      </c>
      <c r="L32" s="18"/>
      <c r="M32" s="18"/>
      <c r="N32" s="18"/>
      <c r="O32" s="18"/>
      <c r="P32" s="18"/>
      <c r="AM32" s="25">
        <f t="shared" si="0"/>
      </c>
      <c r="AN32" s="26">
        <f t="shared" si="1"/>
      </c>
      <c r="AO32" s="26">
        <f t="shared" si="2"/>
      </c>
      <c r="AP32" s="26">
        <f t="shared" si="3"/>
      </c>
      <c r="AQ32" s="27" t="s">
        <v>60</v>
      </c>
      <c r="AR32" s="250"/>
    </row>
    <row r="33" spans="1:44" ht="19.5" customHeight="1">
      <c r="A33" s="191" t="s">
        <v>55</v>
      </c>
      <c r="B33" s="192" t="s">
        <v>38</v>
      </c>
      <c r="C33" s="192"/>
      <c r="D33" s="193"/>
      <c r="E33" s="68"/>
      <c r="F33" s="78"/>
      <c r="G33" s="78"/>
      <c r="H33" s="79"/>
      <c r="I33" s="257">
        <f>AR33</f>
        <v>0</v>
      </c>
      <c r="J33" s="11">
        <v>5</v>
      </c>
      <c r="AM33" s="20">
        <f t="shared" si="0"/>
      </c>
      <c r="AN33" s="21">
        <f t="shared" si="1"/>
      </c>
      <c r="AO33" s="21">
        <f t="shared" si="2"/>
      </c>
      <c r="AP33" s="21">
        <f t="shared" si="3"/>
      </c>
      <c r="AQ33" s="22" t="s">
        <v>60</v>
      </c>
      <c r="AR33" s="254">
        <f>SUM(AM33:AP35)</f>
        <v>0</v>
      </c>
    </row>
    <row r="34" spans="1:44" ht="19.5" customHeight="1">
      <c r="A34" s="188"/>
      <c r="B34" s="171" t="s">
        <v>56</v>
      </c>
      <c r="C34" s="171"/>
      <c r="D34" s="172"/>
      <c r="E34" s="71"/>
      <c r="F34" s="72"/>
      <c r="G34" s="72"/>
      <c r="H34" s="73"/>
      <c r="I34" s="258"/>
      <c r="J34" s="7">
        <v>20</v>
      </c>
      <c r="AM34" s="23">
        <f t="shared" si="0"/>
      </c>
      <c r="AN34" s="19">
        <f t="shared" si="1"/>
      </c>
      <c r="AO34" s="19">
        <f t="shared" si="2"/>
      </c>
      <c r="AP34" s="19">
        <f t="shared" si="3"/>
      </c>
      <c r="AQ34" s="24" t="s">
        <v>60</v>
      </c>
      <c r="AR34" s="249"/>
    </row>
    <row r="35" spans="1:44" ht="19.5" customHeight="1" thickBot="1">
      <c r="A35" s="189"/>
      <c r="B35" s="173" t="s">
        <v>21</v>
      </c>
      <c r="C35" s="173"/>
      <c r="D35" s="174"/>
      <c r="E35" s="74"/>
      <c r="F35" s="75"/>
      <c r="G35" s="75"/>
      <c r="H35" s="76"/>
      <c r="I35" s="259"/>
      <c r="J35" s="10">
        <v>5</v>
      </c>
      <c r="AM35" s="25">
        <f t="shared" si="0"/>
      </c>
      <c r="AN35" s="26">
        <f t="shared" si="1"/>
      </c>
      <c r="AO35" s="26">
        <f t="shared" si="2"/>
      </c>
      <c r="AP35" s="26">
        <f t="shared" si="3"/>
      </c>
      <c r="AQ35" s="27" t="s">
        <v>60</v>
      </c>
      <c r="AR35" s="250"/>
    </row>
    <row r="36" spans="2:4" ht="12.75">
      <c r="B36" s="59"/>
      <c r="C36" s="59"/>
      <c r="D36" s="59"/>
    </row>
    <row r="37" spans="1:10" ht="12.75" customHeight="1">
      <c r="A37" s="301" t="s">
        <v>41</v>
      </c>
      <c r="B37" s="302"/>
      <c r="C37" s="302"/>
      <c r="D37" s="302"/>
      <c r="E37" s="66" t="s">
        <v>20</v>
      </c>
      <c r="F37" s="270" t="s">
        <v>42</v>
      </c>
      <c r="G37" s="271"/>
      <c r="H37" s="271"/>
      <c r="I37" s="271"/>
      <c r="J37" s="271"/>
    </row>
    <row r="38" spans="1:10" ht="12.75" customHeight="1">
      <c r="A38" s="272" t="s">
        <v>45</v>
      </c>
      <c r="B38" s="272"/>
      <c r="C38" s="86"/>
      <c r="D38" s="67"/>
      <c r="E38" s="66" t="s">
        <v>19</v>
      </c>
      <c r="F38" s="270" t="s">
        <v>43</v>
      </c>
      <c r="G38" s="271"/>
      <c r="H38" s="271"/>
      <c r="I38" s="271"/>
      <c r="J38" s="271"/>
    </row>
    <row r="39" spans="2:10" ht="12.75" customHeight="1">
      <c r="B39" s="59"/>
      <c r="C39" s="59"/>
      <c r="D39" s="59"/>
      <c r="E39" s="66" t="s">
        <v>18</v>
      </c>
      <c r="F39" s="270" t="s">
        <v>44</v>
      </c>
      <c r="G39" s="271"/>
      <c r="H39" s="271"/>
      <c r="I39" s="271"/>
      <c r="J39" s="271"/>
    </row>
    <row r="40" spans="2:10" ht="12.75" customHeight="1">
      <c r="B40" s="59"/>
      <c r="C40" s="59"/>
      <c r="D40" s="59"/>
      <c r="E40" s="66" t="s">
        <v>17</v>
      </c>
      <c r="F40" s="270" t="s">
        <v>40</v>
      </c>
      <c r="G40" s="271"/>
      <c r="H40" s="271"/>
      <c r="I40" s="271"/>
      <c r="J40" s="271"/>
    </row>
    <row r="41" spans="2:4" ht="6.75" customHeight="1">
      <c r="B41" s="59"/>
      <c r="C41" s="59"/>
      <c r="D41" s="59"/>
    </row>
    <row r="42" spans="1:10" ht="12.75">
      <c r="A42" s="60" t="s">
        <v>2</v>
      </c>
      <c r="B42" s="61">
        <f>Liste!D6</f>
        <v>0</v>
      </c>
      <c r="C42" s="62"/>
      <c r="D42" s="62"/>
      <c r="E42" s="63"/>
      <c r="F42" s="63"/>
      <c r="G42" s="63"/>
      <c r="H42" s="63"/>
      <c r="I42" s="63"/>
      <c r="J42" s="64"/>
    </row>
    <row r="43" spans="1:10" ht="12.75">
      <c r="A43" s="87" t="s">
        <v>1</v>
      </c>
      <c r="B43" s="154"/>
      <c r="C43" s="155"/>
      <c r="D43" s="155"/>
      <c r="E43" s="155"/>
      <c r="F43" s="155"/>
      <c r="G43" s="155"/>
      <c r="H43" s="155"/>
      <c r="I43" s="155"/>
      <c r="J43" s="156"/>
    </row>
    <row r="44" spans="1:10" ht="12.75">
      <c r="A44" s="157"/>
      <c r="B44" s="158"/>
      <c r="C44" s="158"/>
      <c r="D44" s="158"/>
      <c r="E44" s="158"/>
      <c r="F44" s="158"/>
      <c r="G44" s="158"/>
      <c r="H44" s="158"/>
      <c r="I44" s="158"/>
      <c r="J44" s="159"/>
    </row>
    <row r="45" spans="1:10" ht="12.75">
      <c r="A45" s="157"/>
      <c r="B45" s="158"/>
      <c r="C45" s="158"/>
      <c r="D45" s="158"/>
      <c r="E45" s="158"/>
      <c r="F45" s="158"/>
      <c r="G45" s="158"/>
      <c r="H45" s="158"/>
      <c r="I45" s="158"/>
      <c r="J45" s="159"/>
    </row>
    <row r="46" spans="1:10" ht="12.75">
      <c r="A46" s="178"/>
      <c r="B46" s="179"/>
      <c r="C46" s="179"/>
      <c r="D46" s="179"/>
      <c r="E46" s="179"/>
      <c r="F46" s="179"/>
      <c r="G46" s="179"/>
      <c r="H46" s="179"/>
      <c r="I46" s="179"/>
      <c r="J46" s="180"/>
    </row>
    <row r="47" spans="1:4" ht="12.75">
      <c r="A47" s="59"/>
      <c r="B47" s="59"/>
      <c r="C47" s="59"/>
      <c r="D47" s="59"/>
    </row>
    <row r="48" spans="1:4" ht="12.75">
      <c r="A48" s="59"/>
      <c r="B48" s="59"/>
      <c r="C48" s="59"/>
      <c r="D48" s="59"/>
    </row>
    <row r="49" spans="1:4" ht="12.75">
      <c r="A49" s="59"/>
      <c r="B49" s="59"/>
      <c r="C49" s="59"/>
      <c r="D49" s="59"/>
    </row>
    <row r="50" spans="3:4" ht="12.75">
      <c r="C50" s="59"/>
      <c r="D50" s="59"/>
    </row>
    <row r="51" spans="1:4" ht="12.75">
      <c r="A51" s="59"/>
      <c r="B51" s="59"/>
      <c r="C51" s="59"/>
      <c r="D51" s="59"/>
    </row>
    <row r="52" spans="1:4" ht="12.75">
      <c r="A52" s="59"/>
      <c r="B52" s="59"/>
      <c r="C52" s="59"/>
      <c r="D52" s="59"/>
    </row>
    <row r="53" spans="1:4" ht="12.75">
      <c r="A53" s="59"/>
      <c r="B53" s="59"/>
      <c r="C53" s="59"/>
      <c r="D53" s="59"/>
    </row>
    <row r="54" spans="3:4" ht="12.75">
      <c r="C54" s="59"/>
      <c r="D54" s="59"/>
    </row>
    <row r="55" spans="1:4" ht="12.75">
      <c r="A55" s="59"/>
      <c r="C55" s="59"/>
      <c r="D55" s="59"/>
    </row>
    <row r="56" spans="1:4" ht="12.75">
      <c r="A56" s="59"/>
      <c r="C56" s="59"/>
      <c r="D56" s="59"/>
    </row>
    <row r="57" spans="1:4" ht="12.75">
      <c r="A57" s="59"/>
      <c r="B57" s="59"/>
      <c r="C57" s="59"/>
      <c r="D57" s="59"/>
    </row>
    <row r="58" spans="1:4" ht="12.75">
      <c r="A58" s="59"/>
      <c r="B58" s="59"/>
      <c r="C58" s="59"/>
      <c r="D58" s="59"/>
    </row>
    <row r="59" spans="1:4" ht="12.75">
      <c r="A59" s="59"/>
      <c r="B59" s="59"/>
      <c r="C59" s="59"/>
      <c r="D59" s="59"/>
    </row>
    <row r="60" spans="1:4" ht="12.75">
      <c r="A60" s="59"/>
      <c r="B60" s="59"/>
      <c r="C60" s="59"/>
      <c r="D60" s="59"/>
    </row>
    <row r="61" spans="1:4" ht="12.75">
      <c r="A61" s="59"/>
      <c r="B61" s="59"/>
      <c r="C61" s="59"/>
      <c r="D61" s="59"/>
    </row>
    <row r="62" spans="3:4" ht="12.75">
      <c r="C62" s="59"/>
      <c r="D62" s="59"/>
    </row>
    <row r="63" spans="3:4" ht="12.75">
      <c r="C63" s="59"/>
      <c r="D63" s="59"/>
    </row>
    <row r="64" spans="3:4" ht="12.75">
      <c r="C64" s="59"/>
      <c r="D64" s="59"/>
    </row>
  </sheetData>
  <sheetProtection/>
  <mergeCells count="82">
    <mergeCell ref="A33:A35"/>
    <mergeCell ref="B33:D33"/>
    <mergeCell ref="I33:I35"/>
    <mergeCell ref="A30:A32"/>
    <mergeCell ref="A37:D37"/>
    <mergeCell ref="AR33:AR35"/>
    <mergeCell ref="B34:D34"/>
    <mergeCell ref="B35:D35"/>
    <mergeCell ref="AP27:AP29"/>
    <mergeCell ref="AQ27:AQ29"/>
    <mergeCell ref="AR27:AR29"/>
    <mergeCell ref="B28:D28"/>
    <mergeCell ref="B29:D29"/>
    <mergeCell ref="B30:D30"/>
    <mergeCell ref="I30:I32"/>
    <mergeCell ref="AR30:AR32"/>
    <mergeCell ref="B31:D31"/>
    <mergeCell ref="H27:H29"/>
    <mergeCell ref="I27:I29"/>
    <mergeCell ref="J27:J29"/>
    <mergeCell ref="AM27:AM29"/>
    <mergeCell ref="AN27:AN29"/>
    <mergeCell ref="AO27:AO29"/>
    <mergeCell ref="B32:D32"/>
    <mergeCell ref="B26:D26"/>
    <mergeCell ref="A27:A29"/>
    <mergeCell ref="B27:D27"/>
    <mergeCell ref="E27:E29"/>
    <mergeCell ref="F27:F29"/>
    <mergeCell ref="G27:G29"/>
    <mergeCell ref="A22:A25"/>
    <mergeCell ref="B22:D22"/>
    <mergeCell ref="I22:I25"/>
    <mergeCell ref="AR22:AR25"/>
    <mergeCell ref="B23:D23"/>
    <mergeCell ref="B24:D24"/>
    <mergeCell ref="B25:D25"/>
    <mergeCell ref="AR16:AR18"/>
    <mergeCell ref="A17:A18"/>
    <mergeCell ref="B17:D18"/>
    <mergeCell ref="AM17:AQ17"/>
    <mergeCell ref="A19:A21"/>
    <mergeCell ref="B19:D19"/>
    <mergeCell ref="I19:I21"/>
    <mergeCell ref="AR19:AR21"/>
    <mergeCell ref="B20:D20"/>
    <mergeCell ref="B21:D21"/>
    <mergeCell ref="A15:D15"/>
    <mergeCell ref="E15:G15"/>
    <mergeCell ref="H15:J15"/>
    <mergeCell ref="A16:D16"/>
    <mergeCell ref="E16:H16"/>
    <mergeCell ref="I16:I18"/>
    <mergeCell ref="J16:J18"/>
    <mergeCell ref="A11:D11"/>
    <mergeCell ref="G11:J11"/>
    <mergeCell ref="A12:D12"/>
    <mergeCell ref="G12:J12"/>
    <mergeCell ref="A13:D13"/>
    <mergeCell ref="G13:J14"/>
    <mergeCell ref="A14:D14"/>
    <mergeCell ref="B4:C4"/>
    <mergeCell ref="E4:J4"/>
    <mergeCell ref="B6:C6"/>
    <mergeCell ref="E6:F6"/>
    <mergeCell ref="G6:J6"/>
    <mergeCell ref="G9:J9"/>
    <mergeCell ref="B1:D1"/>
    <mergeCell ref="E1:J1"/>
    <mergeCell ref="B2:D2"/>
    <mergeCell ref="E2:J2"/>
    <mergeCell ref="B3:D3"/>
    <mergeCell ref="E3:J3"/>
    <mergeCell ref="A44:J44"/>
    <mergeCell ref="A45:J45"/>
    <mergeCell ref="A46:J46"/>
    <mergeCell ref="F37:J37"/>
    <mergeCell ref="A38:B38"/>
    <mergeCell ref="F38:J38"/>
    <mergeCell ref="F39:J39"/>
    <mergeCell ref="F40:J40"/>
    <mergeCell ref="B43:J43"/>
  </mergeCells>
  <hyperlinks>
    <hyperlink ref="L4" location="Liste!A1" display="Retour Liste"/>
  </hyperlinks>
  <printOptions/>
  <pageMargins left="0.3937007874015748" right="0.3937007874015748" top="0.3937007874015748" bottom="0.3937007874015748" header="0.3937007874015748" footer="0.3937007874015748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64"/>
  <sheetViews>
    <sheetView zoomScale="125" zoomScaleNormal="125" zoomScalePageLayoutView="0" workbookViewId="0" topLeftCell="A1">
      <selection activeCell="L4" sqref="L4"/>
    </sheetView>
  </sheetViews>
  <sheetFormatPr defaultColWidth="10.75390625" defaultRowHeight="12.75"/>
  <cols>
    <col min="1" max="1" width="15.375" style="4" customWidth="1"/>
    <col min="2" max="3" width="9.125" style="4" customWidth="1"/>
    <col min="4" max="4" width="20.875" style="4" customWidth="1"/>
    <col min="5" max="8" width="3.25390625" style="4" customWidth="1"/>
    <col min="9" max="9" width="4.375" style="4" customWidth="1"/>
    <col min="10" max="10" width="4.875" style="4" customWidth="1"/>
    <col min="11" max="16384" width="10.75390625" style="4" customWidth="1"/>
  </cols>
  <sheetData>
    <row r="1" spans="2:10" ht="14.25">
      <c r="B1" s="273" t="s">
        <v>22</v>
      </c>
      <c r="C1" s="274"/>
      <c r="D1" s="274"/>
      <c r="E1" s="274" t="s">
        <v>51</v>
      </c>
      <c r="F1" s="274"/>
      <c r="G1" s="274"/>
      <c r="H1" s="274"/>
      <c r="I1" s="274"/>
      <c r="J1" s="274"/>
    </row>
    <row r="2" spans="2:10" ht="14.25">
      <c r="B2" s="273" t="s">
        <v>23</v>
      </c>
      <c r="C2" s="274"/>
      <c r="D2" s="274"/>
      <c r="E2" s="275">
        <f>Liste!C2</f>
        <v>0</v>
      </c>
      <c r="F2" s="275"/>
      <c r="G2" s="275"/>
      <c r="H2" s="275"/>
      <c r="I2" s="275"/>
      <c r="J2" s="275"/>
    </row>
    <row r="3" spans="2:10" ht="12.75">
      <c r="B3" s="275" t="s">
        <v>24</v>
      </c>
      <c r="C3" s="274"/>
      <c r="D3" s="274"/>
      <c r="E3" s="274" t="s">
        <v>25</v>
      </c>
      <c r="F3" s="274"/>
      <c r="G3" s="274"/>
      <c r="H3" s="274"/>
      <c r="I3" s="274"/>
      <c r="J3" s="274"/>
    </row>
    <row r="4" spans="2:12" ht="15">
      <c r="B4" s="276" t="s">
        <v>29</v>
      </c>
      <c r="C4" s="277"/>
      <c r="D4" s="53">
        <f>Liste!C3</f>
        <v>0</v>
      </c>
      <c r="E4" s="275">
        <f>Liste!D5</f>
        <v>0</v>
      </c>
      <c r="F4" s="275"/>
      <c r="G4" s="275"/>
      <c r="H4" s="275"/>
      <c r="I4" s="275"/>
      <c r="J4" s="275"/>
      <c r="L4" s="65" t="s">
        <v>9</v>
      </c>
    </row>
    <row r="5" spans="2:10" ht="12.75">
      <c r="B5" s="54"/>
      <c r="E5" s="36"/>
      <c r="F5" s="36"/>
      <c r="G5" s="36"/>
      <c r="H5" s="36"/>
      <c r="I5" s="36"/>
      <c r="J5" s="36"/>
    </row>
    <row r="6" spans="1:10" ht="14.25">
      <c r="A6" s="55" t="s">
        <v>66</v>
      </c>
      <c r="B6" s="278">
        <f>Liste!B9</f>
        <v>0</v>
      </c>
      <c r="C6" s="278"/>
      <c r="D6" s="56">
        <f>Liste!C9</f>
        <v>0</v>
      </c>
      <c r="E6" s="276" t="s">
        <v>13</v>
      </c>
      <c r="F6" s="277"/>
      <c r="G6" s="279"/>
      <c r="H6" s="279"/>
      <c r="I6" s="279"/>
      <c r="J6" s="279"/>
    </row>
    <row r="8" ht="12.75">
      <c r="A8" s="57" t="s">
        <v>10</v>
      </c>
    </row>
    <row r="9" spans="1:10" ht="12.75">
      <c r="A9" s="58" t="s">
        <v>32</v>
      </c>
      <c r="G9" s="280" t="s">
        <v>57</v>
      </c>
      <c r="H9" s="213"/>
      <c r="I9" s="213"/>
      <c r="J9" s="214"/>
    </row>
    <row r="10" spans="1:10" ht="12.75">
      <c r="A10" s="59" t="s">
        <v>33</v>
      </c>
      <c r="G10" s="34" t="s">
        <v>62</v>
      </c>
      <c r="H10" s="35"/>
      <c r="I10" s="32">
        <f>SUM(J19:J35)</f>
        <v>200</v>
      </c>
      <c r="J10" s="33" t="s">
        <v>61</v>
      </c>
    </row>
    <row r="11" spans="1:10" ht="15">
      <c r="A11" s="281" t="s">
        <v>34</v>
      </c>
      <c r="B11" s="282"/>
      <c r="C11" s="282"/>
      <c r="D11" s="282"/>
      <c r="G11" s="283">
        <f>SUM(I19:I35)-C38*10</f>
        <v>0</v>
      </c>
      <c r="H11" s="224"/>
      <c r="I11" s="224"/>
      <c r="J11" s="225"/>
    </row>
    <row r="12" spans="1:10" ht="15">
      <c r="A12" s="281" t="s">
        <v>35</v>
      </c>
      <c r="B12" s="282"/>
      <c r="C12" s="282"/>
      <c r="D12" s="282"/>
      <c r="G12" s="284" t="s">
        <v>3</v>
      </c>
      <c r="H12" s="195"/>
      <c r="I12" s="195"/>
      <c r="J12" s="285"/>
    </row>
    <row r="13" spans="1:10" ht="12.75" customHeight="1">
      <c r="A13" s="281" t="s">
        <v>36</v>
      </c>
      <c r="B13" s="282"/>
      <c r="C13" s="282"/>
      <c r="D13" s="282"/>
      <c r="G13" s="286">
        <f>CEILING(G11/10,0.5)</f>
        <v>0</v>
      </c>
      <c r="H13" s="224"/>
      <c r="I13" s="224"/>
      <c r="J13" s="225"/>
    </row>
    <row r="14" spans="1:10" ht="18" customHeight="1" thickBot="1">
      <c r="A14" s="281" t="s">
        <v>15</v>
      </c>
      <c r="B14" s="282"/>
      <c r="C14" s="282"/>
      <c r="D14" s="282"/>
      <c r="G14" s="287"/>
      <c r="H14" s="238"/>
      <c r="I14" s="238"/>
      <c r="J14" s="239"/>
    </row>
    <row r="15" spans="1:10" ht="25.5" customHeight="1" thickBot="1">
      <c r="A15" s="288" t="s">
        <v>16</v>
      </c>
      <c r="B15" s="289"/>
      <c r="C15" s="289"/>
      <c r="D15" s="289"/>
      <c r="E15" s="290" t="s">
        <v>14</v>
      </c>
      <c r="F15" s="290"/>
      <c r="G15" s="290"/>
      <c r="H15" s="291"/>
      <c r="I15" s="291"/>
      <c r="J15" s="291"/>
    </row>
    <row r="16" spans="1:44" ht="21.75" customHeight="1">
      <c r="A16" s="288" t="s">
        <v>0</v>
      </c>
      <c r="B16" s="289"/>
      <c r="C16" s="289"/>
      <c r="D16" s="289"/>
      <c r="E16" s="292" t="s">
        <v>52</v>
      </c>
      <c r="F16" s="293"/>
      <c r="G16" s="293"/>
      <c r="H16" s="293"/>
      <c r="I16" s="151" t="s">
        <v>65</v>
      </c>
      <c r="J16" s="231" t="s">
        <v>53</v>
      </c>
      <c r="AR16" s="151" t="s">
        <v>65</v>
      </c>
    </row>
    <row r="17" spans="1:44" ht="16.5" thickBot="1">
      <c r="A17" s="294" t="s">
        <v>63</v>
      </c>
      <c r="B17" s="296" t="s">
        <v>64</v>
      </c>
      <c r="C17" s="297"/>
      <c r="D17" s="298"/>
      <c r="E17" s="2" t="s">
        <v>17</v>
      </c>
      <c r="F17" s="2" t="s">
        <v>18</v>
      </c>
      <c r="G17" s="2" t="s">
        <v>19</v>
      </c>
      <c r="H17" s="3" t="s">
        <v>20</v>
      </c>
      <c r="I17" s="152"/>
      <c r="J17" s="232"/>
      <c r="AM17" s="253" t="s">
        <v>58</v>
      </c>
      <c r="AN17" s="135"/>
      <c r="AO17" s="135"/>
      <c r="AP17" s="135"/>
      <c r="AQ17" s="133"/>
      <c r="AR17" s="152"/>
    </row>
    <row r="18" spans="1:44" ht="15.75" thickBot="1">
      <c r="A18" s="295"/>
      <c r="B18" s="299"/>
      <c r="C18" s="299"/>
      <c r="D18" s="300"/>
      <c r="E18" s="6">
        <v>0</v>
      </c>
      <c r="F18" s="1">
        <v>0.33</v>
      </c>
      <c r="G18" s="1">
        <v>0.66</v>
      </c>
      <c r="H18" s="1">
        <v>1</v>
      </c>
      <c r="I18" s="153"/>
      <c r="J18" s="233"/>
      <c r="AM18" s="14">
        <v>0</v>
      </c>
      <c r="AN18" s="14">
        <v>0.33</v>
      </c>
      <c r="AO18" s="14">
        <v>0.66</v>
      </c>
      <c r="AP18" s="15">
        <v>1</v>
      </c>
      <c r="AQ18" s="16" t="s">
        <v>59</v>
      </c>
      <c r="AR18" s="153"/>
    </row>
    <row r="19" spans="1:44" ht="19.5" customHeight="1">
      <c r="A19" s="191" t="s">
        <v>46</v>
      </c>
      <c r="B19" s="243" t="s">
        <v>11</v>
      </c>
      <c r="C19" s="243"/>
      <c r="D19" s="244"/>
      <c r="E19" s="68"/>
      <c r="F19" s="69"/>
      <c r="G19" s="69"/>
      <c r="H19" s="70"/>
      <c r="I19" s="257">
        <f>AR19</f>
        <v>0</v>
      </c>
      <c r="J19" s="9">
        <v>10</v>
      </c>
      <c r="AM19" s="20">
        <f>IF(E19=AQ19,0*J19,"")</f>
      </c>
      <c r="AN19" s="21">
        <f>IF(F19=AQ19,0.33*J19,"")</f>
      </c>
      <c r="AO19" s="21">
        <f>IF(G19=AQ19,0.66*J19,"")</f>
      </c>
      <c r="AP19" s="21">
        <f>IF(H19=AQ19,1*J19,"")</f>
      </c>
      <c r="AQ19" s="22" t="s">
        <v>60</v>
      </c>
      <c r="AR19" s="254">
        <f>SUM(AM19:AQ21)</f>
        <v>0</v>
      </c>
    </row>
    <row r="20" spans="1:44" ht="19.5" customHeight="1">
      <c r="A20" s="188"/>
      <c r="B20" s="182" t="s">
        <v>49</v>
      </c>
      <c r="C20" s="182"/>
      <c r="D20" s="183"/>
      <c r="E20" s="71"/>
      <c r="F20" s="72"/>
      <c r="G20" s="72"/>
      <c r="H20" s="73"/>
      <c r="I20" s="258"/>
      <c r="J20" s="8">
        <v>10</v>
      </c>
      <c r="AM20" s="23">
        <f aca="true" t="shared" si="0" ref="AM20:AM35">IF(E20=AQ20,0*J20,"")</f>
      </c>
      <c r="AN20" s="19">
        <f aca="true" t="shared" si="1" ref="AN20:AN35">IF(F20=AQ20,0.33*J20,"")</f>
      </c>
      <c r="AO20" s="19">
        <f aca="true" t="shared" si="2" ref="AO20:AO35">IF(G20=AQ20,0.66*J20,"")</f>
      </c>
      <c r="AP20" s="19">
        <f aca="true" t="shared" si="3" ref="AP20:AP35">IF(H20=AQ20,1*J20,"")</f>
      </c>
      <c r="AQ20" s="24" t="s">
        <v>60</v>
      </c>
      <c r="AR20" s="249"/>
    </row>
    <row r="21" spans="1:44" ht="19.5" customHeight="1" thickBot="1">
      <c r="A21" s="189"/>
      <c r="B21" s="185" t="s">
        <v>50</v>
      </c>
      <c r="C21" s="185"/>
      <c r="D21" s="186"/>
      <c r="E21" s="74"/>
      <c r="F21" s="75"/>
      <c r="G21" s="75"/>
      <c r="H21" s="76"/>
      <c r="I21" s="259"/>
      <c r="J21" s="10">
        <v>20</v>
      </c>
      <c r="K21" s="5"/>
      <c r="AM21" s="25">
        <f t="shared" si="0"/>
      </c>
      <c r="AN21" s="26">
        <f t="shared" si="1"/>
      </c>
      <c r="AO21" s="26">
        <f t="shared" si="2"/>
      </c>
      <c r="AP21" s="26">
        <f t="shared" si="3"/>
      </c>
      <c r="AQ21" s="27" t="s">
        <v>60</v>
      </c>
      <c r="AR21" s="250"/>
    </row>
    <row r="22" spans="1:44" ht="19.5" customHeight="1">
      <c r="A22" s="191" t="s">
        <v>47</v>
      </c>
      <c r="B22" s="229" t="s">
        <v>4</v>
      </c>
      <c r="C22" s="229"/>
      <c r="D22" s="230"/>
      <c r="E22" s="77"/>
      <c r="F22" s="78"/>
      <c r="G22" s="78"/>
      <c r="H22" s="79"/>
      <c r="I22" s="257">
        <f>AR22</f>
        <v>0</v>
      </c>
      <c r="J22" s="11">
        <v>5</v>
      </c>
      <c r="AM22" s="20">
        <f t="shared" si="0"/>
      </c>
      <c r="AN22" s="21">
        <f t="shared" si="1"/>
      </c>
      <c r="AO22" s="21">
        <f t="shared" si="2"/>
      </c>
      <c r="AP22" s="21">
        <f t="shared" si="3"/>
      </c>
      <c r="AQ22" s="22" t="s">
        <v>60</v>
      </c>
      <c r="AR22" s="254">
        <f>SUM(AM22:AP25)</f>
        <v>0</v>
      </c>
    </row>
    <row r="23" spans="1:44" ht="19.5" customHeight="1">
      <c r="A23" s="188"/>
      <c r="B23" s="182" t="s">
        <v>5</v>
      </c>
      <c r="C23" s="182"/>
      <c r="D23" s="183"/>
      <c r="E23" s="71"/>
      <c r="F23" s="80"/>
      <c r="G23" s="80"/>
      <c r="H23" s="81"/>
      <c r="I23" s="258"/>
      <c r="J23" s="7">
        <v>5</v>
      </c>
      <c r="AM23" s="23">
        <f t="shared" si="0"/>
      </c>
      <c r="AN23" s="19">
        <f t="shared" si="1"/>
      </c>
      <c r="AO23" s="19">
        <f t="shared" si="2"/>
      </c>
      <c r="AP23" s="19">
        <f t="shared" si="3"/>
      </c>
      <c r="AQ23" s="24" t="s">
        <v>60</v>
      </c>
      <c r="AR23" s="249"/>
    </row>
    <row r="24" spans="1:44" ht="19.5" customHeight="1">
      <c r="A24" s="188"/>
      <c r="B24" s="182" t="s">
        <v>6</v>
      </c>
      <c r="C24" s="182"/>
      <c r="D24" s="183"/>
      <c r="E24" s="71"/>
      <c r="F24" s="72"/>
      <c r="G24" s="72"/>
      <c r="H24" s="73"/>
      <c r="I24" s="258"/>
      <c r="J24" s="7">
        <v>15</v>
      </c>
      <c r="AM24" s="23">
        <f t="shared" si="0"/>
      </c>
      <c r="AN24" s="19">
        <f t="shared" si="1"/>
      </c>
      <c r="AO24" s="19">
        <f t="shared" si="2"/>
      </c>
      <c r="AP24" s="19">
        <f t="shared" si="3"/>
      </c>
      <c r="AQ24" s="24" t="s">
        <v>60</v>
      </c>
      <c r="AR24" s="249"/>
    </row>
    <row r="25" spans="1:44" ht="19.5" customHeight="1" thickBot="1">
      <c r="A25" s="189"/>
      <c r="B25" s="185" t="s">
        <v>7</v>
      </c>
      <c r="C25" s="185"/>
      <c r="D25" s="186"/>
      <c r="E25" s="74"/>
      <c r="F25" s="75"/>
      <c r="G25" s="75"/>
      <c r="H25" s="76"/>
      <c r="I25" s="259"/>
      <c r="J25" s="10">
        <v>15</v>
      </c>
      <c r="AM25" s="25">
        <f t="shared" si="0"/>
      </c>
      <c r="AN25" s="26">
        <f t="shared" si="1"/>
      </c>
      <c r="AO25" s="26">
        <f t="shared" si="2"/>
      </c>
      <c r="AP25" s="26">
        <f t="shared" si="3"/>
      </c>
      <c r="AQ25" s="27" t="s">
        <v>60</v>
      </c>
      <c r="AR25" s="250"/>
    </row>
    <row r="26" spans="1:44" ht="19.5" customHeight="1" thickBot="1">
      <c r="A26" s="13" t="s">
        <v>48</v>
      </c>
      <c r="B26" s="241" t="s">
        <v>8</v>
      </c>
      <c r="C26" s="241"/>
      <c r="D26" s="242"/>
      <c r="E26" s="82"/>
      <c r="F26" s="83"/>
      <c r="G26" s="83"/>
      <c r="H26" s="84"/>
      <c r="I26" s="52">
        <f>AR26</f>
        <v>0</v>
      </c>
      <c r="J26" s="12">
        <v>50</v>
      </c>
      <c r="AM26" s="28">
        <f t="shared" si="0"/>
      </c>
      <c r="AN26" s="29">
        <f t="shared" si="1"/>
      </c>
      <c r="AO26" s="29">
        <f t="shared" si="2"/>
      </c>
      <c r="AP26" s="29">
        <f t="shared" si="3"/>
      </c>
      <c r="AQ26" s="30" t="s">
        <v>60</v>
      </c>
      <c r="AR26" s="31">
        <f>SUM(AM26:AP26)</f>
        <v>0</v>
      </c>
    </row>
    <row r="27" spans="1:44" ht="19.5" customHeight="1">
      <c r="A27" s="191" t="s">
        <v>31</v>
      </c>
      <c r="B27" s="243" t="s">
        <v>6</v>
      </c>
      <c r="C27" s="243"/>
      <c r="D27" s="244"/>
      <c r="E27" s="165"/>
      <c r="F27" s="168"/>
      <c r="G27" s="168"/>
      <c r="H27" s="245"/>
      <c r="I27" s="257">
        <f>AR27</f>
        <v>0</v>
      </c>
      <c r="J27" s="248">
        <v>10</v>
      </c>
      <c r="AM27" s="264">
        <f t="shared" si="0"/>
      </c>
      <c r="AN27" s="148">
        <f t="shared" si="1"/>
      </c>
      <c r="AO27" s="148">
        <f t="shared" si="2"/>
      </c>
      <c r="AP27" s="148">
        <f t="shared" si="3"/>
      </c>
      <c r="AQ27" s="267" t="s">
        <v>60</v>
      </c>
      <c r="AR27" s="254">
        <f>SUM(AM27:AP29)</f>
        <v>0</v>
      </c>
    </row>
    <row r="28" spans="1:44" ht="19.5" customHeight="1">
      <c r="A28" s="227"/>
      <c r="B28" s="251" t="s">
        <v>37</v>
      </c>
      <c r="C28" s="251"/>
      <c r="D28" s="252"/>
      <c r="E28" s="166"/>
      <c r="F28" s="169"/>
      <c r="G28" s="169"/>
      <c r="H28" s="246"/>
      <c r="I28" s="258"/>
      <c r="J28" s="249"/>
      <c r="AM28" s="265"/>
      <c r="AN28" s="149"/>
      <c r="AO28" s="149"/>
      <c r="AP28" s="149"/>
      <c r="AQ28" s="268"/>
      <c r="AR28" s="249"/>
    </row>
    <row r="29" spans="1:44" ht="19.5" customHeight="1" thickBot="1">
      <c r="A29" s="189"/>
      <c r="B29" s="162" t="s">
        <v>12</v>
      </c>
      <c r="C29" s="163"/>
      <c r="D29" s="164"/>
      <c r="E29" s="167"/>
      <c r="F29" s="170"/>
      <c r="G29" s="170"/>
      <c r="H29" s="247"/>
      <c r="I29" s="259"/>
      <c r="J29" s="250"/>
      <c r="AM29" s="266"/>
      <c r="AN29" s="150"/>
      <c r="AO29" s="150"/>
      <c r="AP29" s="150"/>
      <c r="AQ29" s="269"/>
      <c r="AR29" s="250"/>
    </row>
    <row r="30" spans="1:44" ht="19.5" customHeight="1">
      <c r="A30" s="190" t="s">
        <v>54</v>
      </c>
      <c r="B30" s="160" t="s">
        <v>38</v>
      </c>
      <c r="C30" s="160"/>
      <c r="D30" s="161"/>
      <c r="E30" s="68"/>
      <c r="F30" s="69"/>
      <c r="G30" s="69"/>
      <c r="H30" s="70"/>
      <c r="I30" s="257">
        <f>AR30</f>
        <v>0</v>
      </c>
      <c r="J30" s="11">
        <v>6</v>
      </c>
      <c r="L30" s="17"/>
      <c r="M30" s="17"/>
      <c r="N30" s="17"/>
      <c r="O30" s="17"/>
      <c r="P30" s="17"/>
      <c r="AM30" s="20">
        <f t="shared" si="0"/>
      </c>
      <c r="AN30" s="21">
        <f t="shared" si="1"/>
      </c>
      <c r="AO30" s="21">
        <f t="shared" si="2"/>
      </c>
      <c r="AP30" s="21">
        <f t="shared" si="3"/>
      </c>
      <c r="AQ30" s="22" t="s">
        <v>60</v>
      </c>
      <c r="AR30" s="254">
        <f>SUM(AM30:AP32)</f>
        <v>0</v>
      </c>
    </row>
    <row r="31" spans="1:44" ht="19.5" customHeight="1">
      <c r="A31" s="188"/>
      <c r="B31" s="171" t="s">
        <v>39</v>
      </c>
      <c r="C31" s="171"/>
      <c r="D31" s="172"/>
      <c r="E31" s="85"/>
      <c r="F31" s="80"/>
      <c r="G31" s="80"/>
      <c r="H31" s="81"/>
      <c r="I31" s="258"/>
      <c r="J31" s="7">
        <v>14</v>
      </c>
      <c r="L31" s="17"/>
      <c r="M31" s="17"/>
      <c r="N31" s="17"/>
      <c r="O31" s="17"/>
      <c r="P31" s="17"/>
      <c r="AM31" s="23">
        <f t="shared" si="0"/>
      </c>
      <c r="AN31" s="19">
        <f t="shared" si="1"/>
      </c>
      <c r="AO31" s="19">
        <f t="shared" si="2"/>
      </c>
      <c r="AP31" s="19">
        <f t="shared" si="3"/>
      </c>
      <c r="AQ31" s="24" t="s">
        <v>60</v>
      </c>
      <c r="AR31" s="249"/>
    </row>
    <row r="32" spans="1:44" ht="19.5" customHeight="1" thickBot="1">
      <c r="A32" s="189"/>
      <c r="B32" s="173" t="s">
        <v>21</v>
      </c>
      <c r="C32" s="173"/>
      <c r="D32" s="174"/>
      <c r="E32" s="74"/>
      <c r="F32" s="75"/>
      <c r="G32" s="75"/>
      <c r="H32" s="76"/>
      <c r="I32" s="259"/>
      <c r="J32" s="10">
        <v>10</v>
      </c>
      <c r="L32" s="18"/>
      <c r="M32" s="18"/>
      <c r="N32" s="18"/>
      <c r="O32" s="18"/>
      <c r="P32" s="18"/>
      <c r="AM32" s="25">
        <f t="shared" si="0"/>
      </c>
      <c r="AN32" s="26">
        <f t="shared" si="1"/>
      </c>
      <c r="AO32" s="26">
        <f t="shared" si="2"/>
      </c>
      <c r="AP32" s="26">
        <f t="shared" si="3"/>
      </c>
      <c r="AQ32" s="27" t="s">
        <v>60</v>
      </c>
      <c r="AR32" s="250"/>
    </row>
    <row r="33" spans="1:44" ht="19.5" customHeight="1">
      <c r="A33" s="191" t="s">
        <v>55</v>
      </c>
      <c r="B33" s="192" t="s">
        <v>38</v>
      </c>
      <c r="C33" s="192"/>
      <c r="D33" s="193"/>
      <c r="E33" s="68"/>
      <c r="F33" s="78"/>
      <c r="G33" s="78"/>
      <c r="H33" s="79"/>
      <c r="I33" s="257">
        <f>AR33</f>
        <v>0</v>
      </c>
      <c r="J33" s="11">
        <v>5</v>
      </c>
      <c r="AM33" s="20">
        <f t="shared" si="0"/>
      </c>
      <c r="AN33" s="21">
        <f t="shared" si="1"/>
      </c>
      <c r="AO33" s="21">
        <f t="shared" si="2"/>
      </c>
      <c r="AP33" s="21">
        <f t="shared" si="3"/>
      </c>
      <c r="AQ33" s="22" t="s">
        <v>60</v>
      </c>
      <c r="AR33" s="254">
        <f>SUM(AM33:AP35)</f>
        <v>0</v>
      </c>
    </row>
    <row r="34" spans="1:44" ht="19.5" customHeight="1">
      <c r="A34" s="188"/>
      <c r="B34" s="171" t="s">
        <v>56</v>
      </c>
      <c r="C34" s="171"/>
      <c r="D34" s="172"/>
      <c r="E34" s="71"/>
      <c r="F34" s="72"/>
      <c r="G34" s="72"/>
      <c r="H34" s="73"/>
      <c r="I34" s="258"/>
      <c r="J34" s="7">
        <v>20</v>
      </c>
      <c r="AM34" s="23">
        <f t="shared" si="0"/>
      </c>
      <c r="AN34" s="19">
        <f t="shared" si="1"/>
      </c>
      <c r="AO34" s="19">
        <f t="shared" si="2"/>
      </c>
      <c r="AP34" s="19">
        <f t="shared" si="3"/>
      </c>
      <c r="AQ34" s="24" t="s">
        <v>60</v>
      </c>
      <c r="AR34" s="249"/>
    </row>
    <row r="35" spans="1:44" ht="19.5" customHeight="1" thickBot="1">
      <c r="A35" s="189"/>
      <c r="B35" s="173" t="s">
        <v>21</v>
      </c>
      <c r="C35" s="173"/>
      <c r="D35" s="174"/>
      <c r="E35" s="74"/>
      <c r="F35" s="75"/>
      <c r="G35" s="75"/>
      <c r="H35" s="76"/>
      <c r="I35" s="259"/>
      <c r="J35" s="10">
        <v>5</v>
      </c>
      <c r="AM35" s="25">
        <f t="shared" si="0"/>
      </c>
      <c r="AN35" s="26">
        <f t="shared" si="1"/>
      </c>
      <c r="AO35" s="26">
        <f t="shared" si="2"/>
      </c>
      <c r="AP35" s="26">
        <f t="shared" si="3"/>
      </c>
      <c r="AQ35" s="27" t="s">
        <v>60</v>
      </c>
      <c r="AR35" s="250"/>
    </row>
    <row r="36" spans="2:4" ht="12.75">
      <c r="B36" s="59"/>
      <c r="C36" s="59"/>
      <c r="D36" s="59"/>
    </row>
    <row r="37" spans="1:10" ht="12.75" customHeight="1">
      <c r="A37" s="301" t="s">
        <v>41</v>
      </c>
      <c r="B37" s="302"/>
      <c r="C37" s="302"/>
      <c r="D37" s="302"/>
      <c r="E37" s="66" t="s">
        <v>20</v>
      </c>
      <c r="F37" s="270" t="s">
        <v>42</v>
      </c>
      <c r="G37" s="271"/>
      <c r="H37" s="271"/>
      <c r="I37" s="271"/>
      <c r="J37" s="271"/>
    </row>
    <row r="38" spans="1:10" ht="12.75" customHeight="1">
      <c r="A38" s="272" t="s">
        <v>45</v>
      </c>
      <c r="B38" s="272"/>
      <c r="C38" s="86"/>
      <c r="D38" s="67"/>
      <c r="E38" s="66" t="s">
        <v>19</v>
      </c>
      <c r="F38" s="270" t="s">
        <v>43</v>
      </c>
      <c r="G38" s="271"/>
      <c r="H38" s="271"/>
      <c r="I38" s="271"/>
      <c r="J38" s="271"/>
    </row>
    <row r="39" spans="2:10" ht="12.75" customHeight="1">
      <c r="B39" s="59"/>
      <c r="C39" s="59"/>
      <c r="D39" s="59"/>
      <c r="E39" s="66" t="s">
        <v>18</v>
      </c>
      <c r="F39" s="270" t="s">
        <v>44</v>
      </c>
      <c r="G39" s="271"/>
      <c r="H39" s="271"/>
      <c r="I39" s="271"/>
      <c r="J39" s="271"/>
    </row>
    <row r="40" spans="2:10" ht="12.75" customHeight="1">
      <c r="B40" s="59"/>
      <c r="C40" s="59"/>
      <c r="D40" s="59"/>
      <c r="E40" s="66" t="s">
        <v>17</v>
      </c>
      <c r="F40" s="270" t="s">
        <v>40</v>
      </c>
      <c r="G40" s="271"/>
      <c r="H40" s="271"/>
      <c r="I40" s="271"/>
      <c r="J40" s="271"/>
    </row>
    <row r="41" spans="2:4" ht="6.75" customHeight="1">
      <c r="B41" s="59"/>
      <c r="C41" s="59"/>
      <c r="D41" s="59"/>
    </row>
    <row r="42" spans="1:10" ht="12.75">
      <c r="A42" s="60" t="s">
        <v>2</v>
      </c>
      <c r="B42" s="61">
        <f>Liste!D6</f>
        <v>0</v>
      </c>
      <c r="C42" s="62"/>
      <c r="D42" s="62"/>
      <c r="E42" s="63"/>
      <c r="F42" s="63"/>
      <c r="G42" s="63"/>
      <c r="H42" s="63"/>
      <c r="I42" s="63"/>
      <c r="J42" s="64"/>
    </row>
    <row r="43" spans="1:10" ht="12.75">
      <c r="A43" s="87" t="s">
        <v>1</v>
      </c>
      <c r="B43" s="154"/>
      <c r="C43" s="155"/>
      <c r="D43" s="155"/>
      <c r="E43" s="155"/>
      <c r="F43" s="155"/>
      <c r="G43" s="155"/>
      <c r="H43" s="155"/>
      <c r="I43" s="155"/>
      <c r="J43" s="156"/>
    </row>
    <row r="44" spans="1:10" ht="12.75">
      <c r="A44" s="157"/>
      <c r="B44" s="158"/>
      <c r="C44" s="158"/>
      <c r="D44" s="158"/>
      <c r="E44" s="158"/>
      <c r="F44" s="158"/>
      <c r="G44" s="158"/>
      <c r="H44" s="158"/>
      <c r="I44" s="158"/>
      <c r="J44" s="159"/>
    </row>
    <row r="45" spans="1:10" ht="12.75">
      <c r="A45" s="157"/>
      <c r="B45" s="158"/>
      <c r="C45" s="158"/>
      <c r="D45" s="158"/>
      <c r="E45" s="158"/>
      <c r="F45" s="158"/>
      <c r="G45" s="158"/>
      <c r="H45" s="158"/>
      <c r="I45" s="158"/>
      <c r="J45" s="159"/>
    </row>
    <row r="46" spans="1:10" ht="12.75">
      <c r="A46" s="178"/>
      <c r="B46" s="179"/>
      <c r="C46" s="179"/>
      <c r="D46" s="179"/>
      <c r="E46" s="179"/>
      <c r="F46" s="179"/>
      <c r="G46" s="179"/>
      <c r="H46" s="179"/>
      <c r="I46" s="179"/>
      <c r="J46" s="180"/>
    </row>
    <row r="47" spans="1:4" ht="12.75">
      <c r="A47" s="59"/>
      <c r="B47" s="59"/>
      <c r="C47" s="59"/>
      <c r="D47" s="59"/>
    </row>
    <row r="48" spans="1:4" ht="12.75">
      <c r="A48" s="59"/>
      <c r="B48" s="59"/>
      <c r="C48" s="59"/>
      <c r="D48" s="59"/>
    </row>
    <row r="49" spans="1:4" ht="12.75">
      <c r="A49" s="59"/>
      <c r="B49" s="59"/>
      <c r="C49" s="59"/>
      <c r="D49" s="59"/>
    </row>
    <row r="50" spans="3:4" ht="12.75">
      <c r="C50" s="59"/>
      <c r="D50" s="59"/>
    </row>
    <row r="51" spans="1:4" ht="12.75">
      <c r="A51" s="59"/>
      <c r="B51" s="59"/>
      <c r="C51" s="59"/>
      <c r="D51" s="59"/>
    </row>
    <row r="52" spans="1:4" ht="12.75">
      <c r="A52" s="59"/>
      <c r="B52" s="59"/>
      <c r="C52" s="59"/>
      <c r="D52" s="59"/>
    </row>
    <row r="53" spans="1:4" ht="12.75">
      <c r="A53" s="59"/>
      <c r="B53" s="59"/>
      <c r="C53" s="59"/>
      <c r="D53" s="59"/>
    </row>
    <row r="54" spans="3:4" ht="12.75">
      <c r="C54" s="59"/>
      <c r="D54" s="59"/>
    </row>
    <row r="55" spans="1:4" ht="12.75">
      <c r="A55" s="59"/>
      <c r="C55" s="59"/>
      <c r="D55" s="59"/>
    </row>
    <row r="56" spans="1:4" ht="12.75">
      <c r="A56" s="59"/>
      <c r="C56" s="59"/>
      <c r="D56" s="59"/>
    </row>
    <row r="57" spans="1:4" ht="12.75">
      <c r="A57" s="59"/>
      <c r="B57" s="59"/>
      <c r="C57" s="59"/>
      <c r="D57" s="59"/>
    </row>
    <row r="58" spans="1:4" ht="12.75">
      <c r="A58" s="59"/>
      <c r="B58" s="59"/>
      <c r="C58" s="59"/>
      <c r="D58" s="59"/>
    </row>
    <row r="59" spans="1:4" ht="12.75">
      <c r="A59" s="59"/>
      <c r="B59" s="59"/>
      <c r="C59" s="59"/>
      <c r="D59" s="59"/>
    </row>
    <row r="60" spans="1:4" ht="12.75">
      <c r="A60" s="59"/>
      <c r="B60" s="59"/>
      <c r="C60" s="59"/>
      <c r="D60" s="59"/>
    </row>
    <row r="61" spans="1:4" ht="12.75">
      <c r="A61" s="59"/>
      <c r="B61" s="59"/>
      <c r="C61" s="59"/>
      <c r="D61" s="59"/>
    </row>
    <row r="62" spans="3:4" ht="12.75">
      <c r="C62" s="59"/>
      <c r="D62" s="59"/>
    </row>
    <row r="63" spans="3:4" ht="12.75">
      <c r="C63" s="59"/>
      <c r="D63" s="59"/>
    </row>
    <row r="64" spans="3:4" ht="12.75">
      <c r="C64" s="59"/>
      <c r="D64" s="59"/>
    </row>
  </sheetData>
  <sheetProtection/>
  <mergeCells count="82">
    <mergeCell ref="B1:D1"/>
    <mergeCell ref="E1:J1"/>
    <mergeCell ref="B2:D2"/>
    <mergeCell ref="E2:J2"/>
    <mergeCell ref="B3:D3"/>
    <mergeCell ref="E3:J3"/>
    <mergeCell ref="B4:C4"/>
    <mergeCell ref="E4:J4"/>
    <mergeCell ref="B6:C6"/>
    <mergeCell ref="E6:F6"/>
    <mergeCell ref="G6:J6"/>
    <mergeCell ref="G9:J9"/>
    <mergeCell ref="A11:D11"/>
    <mergeCell ref="G11:J11"/>
    <mergeCell ref="A12:D12"/>
    <mergeCell ref="G12:J12"/>
    <mergeCell ref="A13:D13"/>
    <mergeCell ref="G13:J14"/>
    <mergeCell ref="A14:D14"/>
    <mergeCell ref="A15:D15"/>
    <mergeCell ref="E15:G15"/>
    <mergeCell ref="H15:J15"/>
    <mergeCell ref="A16:D16"/>
    <mergeCell ref="E16:H16"/>
    <mergeCell ref="I16:I18"/>
    <mergeCell ref="J16:J18"/>
    <mergeCell ref="AR16:AR18"/>
    <mergeCell ref="A17:A18"/>
    <mergeCell ref="B17:D18"/>
    <mergeCell ref="AM17:AQ17"/>
    <mergeCell ref="A19:A21"/>
    <mergeCell ref="B19:D19"/>
    <mergeCell ref="I19:I21"/>
    <mergeCell ref="AR19:AR21"/>
    <mergeCell ref="B20:D20"/>
    <mergeCell ref="B21:D21"/>
    <mergeCell ref="A22:A25"/>
    <mergeCell ref="B22:D22"/>
    <mergeCell ref="I22:I25"/>
    <mergeCell ref="AR22:AR25"/>
    <mergeCell ref="B23:D23"/>
    <mergeCell ref="B24:D24"/>
    <mergeCell ref="B25:D25"/>
    <mergeCell ref="B26:D26"/>
    <mergeCell ref="A27:A29"/>
    <mergeCell ref="B27:D27"/>
    <mergeCell ref="E27:E29"/>
    <mergeCell ref="F27:F29"/>
    <mergeCell ref="G27:G29"/>
    <mergeCell ref="AR30:AR32"/>
    <mergeCell ref="B31:D31"/>
    <mergeCell ref="H27:H29"/>
    <mergeCell ref="I27:I29"/>
    <mergeCell ref="J27:J29"/>
    <mergeCell ref="AM27:AM29"/>
    <mergeCell ref="AN27:AN29"/>
    <mergeCell ref="AO27:AO29"/>
    <mergeCell ref="B32:D32"/>
    <mergeCell ref="AR33:AR35"/>
    <mergeCell ref="B34:D34"/>
    <mergeCell ref="B35:D35"/>
    <mergeCell ref="AP27:AP29"/>
    <mergeCell ref="AQ27:AQ29"/>
    <mergeCell ref="AR27:AR29"/>
    <mergeCell ref="B28:D28"/>
    <mergeCell ref="B29:D29"/>
    <mergeCell ref="B30:D30"/>
    <mergeCell ref="I30:I32"/>
    <mergeCell ref="A33:A35"/>
    <mergeCell ref="B33:D33"/>
    <mergeCell ref="I33:I35"/>
    <mergeCell ref="A30:A32"/>
    <mergeCell ref="A37:D37"/>
    <mergeCell ref="A44:J44"/>
    <mergeCell ref="A45:J45"/>
    <mergeCell ref="A46:J46"/>
    <mergeCell ref="F37:J37"/>
    <mergeCell ref="A38:B38"/>
    <mergeCell ref="F38:J38"/>
    <mergeCell ref="F39:J39"/>
    <mergeCell ref="F40:J40"/>
    <mergeCell ref="B43:J43"/>
  </mergeCells>
  <hyperlinks>
    <hyperlink ref="L4" location="Liste!A1" display="Retour Liste"/>
  </hyperlinks>
  <printOptions/>
  <pageMargins left="0.3937007874015748" right="0.3937007874015748" top="0.3937007874015748" bottom="0.3937007874015748" header="0.3937007874015748" footer="0.3937007874015748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64"/>
  <sheetViews>
    <sheetView zoomScale="125" zoomScaleNormal="125" zoomScalePageLayoutView="0" workbookViewId="0" topLeftCell="A1">
      <selection activeCell="G13" sqref="G13:J14"/>
    </sheetView>
  </sheetViews>
  <sheetFormatPr defaultColWidth="10.75390625" defaultRowHeight="12.75"/>
  <cols>
    <col min="1" max="1" width="15.375" style="4" customWidth="1"/>
    <col min="2" max="3" width="9.125" style="4" customWidth="1"/>
    <col min="4" max="4" width="20.875" style="4" customWidth="1"/>
    <col min="5" max="8" width="3.25390625" style="4" customWidth="1"/>
    <col min="9" max="9" width="4.375" style="4" customWidth="1"/>
    <col min="10" max="10" width="4.875" style="4" customWidth="1"/>
    <col min="11" max="16384" width="10.75390625" style="4" customWidth="1"/>
  </cols>
  <sheetData>
    <row r="1" spans="2:10" ht="14.25">
      <c r="B1" s="273" t="s">
        <v>22</v>
      </c>
      <c r="C1" s="274"/>
      <c r="D1" s="274"/>
      <c r="E1" s="274" t="s">
        <v>51</v>
      </c>
      <c r="F1" s="274"/>
      <c r="G1" s="274"/>
      <c r="H1" s="274"/>
      <c r="I1" s="274"/>
      <c r="J1" s="274"/>
    </row>
    <row r="2" spans="2:10" ht="14.25">
      <c r="B2" s="273" t="s">
        <v>23</v>
      </c>
      <c r="C2" s="274"/>
      <c r="D2" s="274"/>
      <c r="E2" s="275">
        <f>Liste!C2</f>
        <v>0</v>
      </c>
      <c r="F2" s="275"/>
      <c r="G2" s="275"/>
      <c r="H2" s="275"/>
      <c r="I2" s="275"/>
      <c r="J2" s="275"/>
    </row>
    <row r="3" spans="2:10" ht="12.75">
      <c r="B3" s="275" t="s">
        <v>24</v>
      </c>
      <c r="C3" s="274"/>
      <c r="D3" s="274"/>
      <c r="E3" s="274" t="s">
        <v>25</v>
      </c>
      <c r="F3" s="274"/>
      <c r="G3" s="274"/>
      <c r="H3" s="274"/>
      <c r="I3" s="274"/>
      <c r="J3" s="274"/>
    </row>
    <row r="4" spans="2:12" ht="15">
      <c r="B4" s="276" t="s">
        <v>29</v>
      </c>
      <c r="C4" s="277"/>
      <c r="D4" s="53">
        <f>Liste!C3</f>
        <v>0</v>
      </c>
      <c r="E4" s="275">
        <f>Liste!D5</f>
        <v>0</v>
      </c>
      <c r="F4" s="275"/>
      <c r="G4" s="275"/>
      <c r="H4" s="275"/>
      <c r="I4" s="275"/>
      <c r="J4" s="275"/>
      <c r="L4" s="65" t="s">
        <v>9</v>
      </c>
    </row>
    <row r="5" spans="2:10" ht="12.75">
      <c r="B5" s="54"/>
      <c r="E5" s="36"/>
      <c r="F5" s="36"/>
      <c r="G5" s="36"/>
      <c r="H5" s="36"/>
      <c r="I5" s="36"/>
      <c r="J5" s="36"/>
    </row>
    <row r="6" spans="1:10" ht="14.25">
      <c r="A6" s="55" t="s">
        <v>66</v>
      </c>
      <c r="B6" s="278">
        <f>Liste!B10</f>
        <v>0</v>
      </c>
      <c r="C6" s="278"/>
      <c r="D6" s="56">
        <f>Liste!C10</f>
        <v>0</v>
      </c>
      <c r="E6" s="276" t="s">
        <v>13</v>
      </c>
      <c r="F6" s="277"/>
      <c r="G6" s="279"/>
      <c r="H6" s="279"/>
      <c r="I6" s="279"/>
      <c r="J6" s="279"/>
    </row>
    <row r="8" ht="12.75">
      <c r="A8" s="57" t="s">
        <v>10</v>
      </c>
    </row>
    <row r="9" spans="1:10" ht="12.75">
      <c r="A9" s="58" t="s">
        <v>32</v>
      </c>
      <c r="G9" s="280" t="s">
        <v>57</v>
      </c>
      <c r="H9" s="213"/>
      <c r="I9" s="213"/>
      <c r="J9" s="214"/>
    </row>
    <row r="10" spans="1:10" ht="12.75">
      <c r="A10" s="59" t="s">
        <v>33</v>
      </c>
      <c r="G10" s="34" t="s">
        <v>62</v>
      </c>
      <c r="H10" s="35"/>
      <c r="I10" s="32">
        <f>SUM(J19:J35)</f>
        <v>200</v>
      </c>
      <c r="J10" s="33" t="s">
        <v>61</v>
      </c>
    </row>
    <row r="11" spans="1:10" ht="15">
      <c r="A11" s="281" t="s">
        <v>34</v>
      </c>
      <c r="B11" s="282"/>
      <c r="C11" s="282"/>
      <c r="D11" s="282"/>
      <c r="G11" s="283">
        <f>SUM(I19:I35)-C38*10</f>
        <v>0</v>
      </c>
      <c r="H11" s="224"/>
      <c r="I11" s="224"/>
      <c r="J11" s="225"/>
    </row>
    <row r="12" spans="1:10" ht="15">
      <c r="A12" s="281" t="s">
        <v>35</v>
      </c>
      <c r="B12" s="282"/>
      <c r="C12" s="282"/>
      <c r="D12" s="282"/>
      <c r="G12" s="284" t="s">
        <v>3</v>
      </c>
      <c r="H12" s="195"/>
      <c r="I12" s="195"/>
      <c r="J12" s="285"/>
    </row>
    <row r="13" spans="1:10" ht="12.75" customHeight="1">
      <c r="A13" s="281" t="s">
        <v>36</v>
      </c>
      <c r="B13" s="282"/>
      <c r="C13" s="282"/>
      <c r="D13" s="282"/>
      <c r="G13" s="286">
        <f>CEILING(G11/10,0.5)</f>
        <v>0</v>
      </c>
      <c r="H13" s="224"/>
      <c r="I13" s="224"/>
      <c r="J13" s="225"/>
    </row>
    <row r="14" spans="1:10" ht="15.75" customHeight="1" thickBot="1">
      <c r="A14" s="281" t="s">
        <v>15</v>
      </c>
      <c r="B14" s="282"/>
      <c r="C14" s="282"/>
      <c r="D14" s="282"/>
      <c r="G14" s="287"/>
      <c r="H14" s="238"/>
      <c r="I14" s="238"/>
      <c r="J14" s="239"/>
    </row>
    <row r="15" spans="1:10" ht="25.5" customHeight="1" thickBot="1">
      <c r="A15" s="288" t="s">
        <v>16</v>
      </c>
      <c r="B15" s="289"/>
      <c r="C15" s="289"/>
      <c r="D15" s="289"/>
      <c r="E15" s="290" t="s">
        <v>14</v>
      </c>
      <c r="F15" s="290"/>
      <c r="G15" s="290"/>
      <c r="H15" s="291"/>
      <c r="I15" s="291"/>
      <c r="J15" s="291"/>
    </row>
    <row r="16" spans="1:44" ht="24.75" customHeight="1">
      <c r="A16" s="288" t="s">
        <v>0</v>
      </c>
      <c r="B16" s="289"/>
      <c r="C16" s="289"/>
      <c r="D16" s="289"/>
      <c r="E16" s="292" t="s">
        <v>52</v>
      </c>
      <c r="F16" s="293"/>
      <c r="G16" s="293"/>
      <c r="H16" s="293"/>
      <c r="I16" s="151" t="s">
        <v>65</v>
      </c>
      <c r="J16" s="231" t="s">
        <v>53</v>
      </c>
      <c r="AR16" s="151" t="s">
        <v>65</v>
      </c>
    </row>
    <row r="17" spans="1:44" ht="16.5" thickBot="1">
      <c r="A17" s="294" t="s">
        <v>63</v>
      </c>
      <c r="B17" s="296" t="s">
        <v>64</v>
      </c>
      <c r="C17" s="297"/>
      <c r="D17" s="298"/>
      <c r="E17" s="2" t="s">
        <v>17</v>
      </c>
      <c r="F17" s="2" t="s">
        <v>18</v>
      </c>
      <c r="G17" s="2" t="s">
        <v>19</v>
      </c>
      <c r="H17" s="3" t="s">
        <v>20</v>
      </c>
      <c r="I17" s="152"/>
      <c r="J17" s="232"/>
      <c r="AM17" s="253" t="s">
        <v>58</v>
      </c>
      <c r="AN17" s="135"/>
      <c r="AO17" s="135"/>
      <c r="AP17" s="135"/>
      <c r="AQ17" s="133"/>
      <c r="AR17" s="152"/>
    </row>
    <row r="18" spans="1:44" ht="15.75" thickBot="1">
      <c r="A18" s="295"/>
      <c r="B18" s="299"/>
      <c r="C18" s="299"/>
      <c r="D18" s="300"/>
      <c r="E18" s="6">
        <v>0</v>
      </c>
      <c r="F18" s="1">
        <v>0.33</v>
      </c>
      <c r="G18" s="1">
        <v>0.66</v>
      </c>
      <c r="H18" s="1">
        <v>1</v>
      </c>
      <c r="I18" s="153"/>
      <c r="J18" s="233"/>
      <c r="AM18" s="14">
        <v>0</v>
      </c>
      <c r="AN18" s="14">
        <v>0.33</v>
      </c>
      <c r="AO18" s="14">
        <v>0.66</v>
      </c>
      <c r="AP18" s="15">
        <v>1</v>
      </c>
      <c r="AQ18" s="16" t="s">
        <v>59</v>
      </c>
      <c r="AR18" s="153"/>
    </row>
    <row r="19" spans="1:44" ht="19.5" customHeight="1">
      <c r="A19" s="191" t="s">
        <v>46</v>
      </c>
      <c r="B19" s="243" t="s">
        <v>11</v>
      </c>
      <c r="C19" s="243"/>
      <c r="D19" s="244"/>
      <c r="E19" s="68"/>
      <c r="F19" s="69"/>
      <c r="G19" s="69"/>
      <c r="H19" s="70"/>
      <c r="I19" s="257">
        <f>AR19</f>
        <v>0</v>
      </c>
      <c r="J19" s="9">
        <v>10</v>
      </c>
      <c r="AM19" s="20">
        <f>IF(E19=AQ19,0*J19,"")</f>
      </c>
      <c r="AN19" s="21">
        <f>IF(F19=AQ19,0.33*J19,"")</f>
      </c>
      <c r="AO19" s="21">
        <f>IF(G19=AQ19,0.66*J19,"")</f>
      </c>
      <c r="AP19" s="21">
        <f>IF(H19=AQ19,1*J19,"")</f>
      </c>
      <c r="AQ19" s="22" t="s">
        <v>60</v>
      </c>
      <c r="AR19" s="254">
        <f>SUM(AM19:AQ21)</f>
        <v>0</v>
      </c>
    </row>
    <row r="20" spans="1:44" ht="19.5" customHeight="1">
      <c r="A20" s="188"/>
      <c r="B20" s="182" t="s">
        <v>49</v>
      </c>
      <c r="C20" s="182"/>
      <c r="D20" s="183"/>
      <c r="E20" s="71"/>
      <c r="F20" s="72"/>
      <c r="G20" s="72"/>
      <c r="H20" s="73"/>
      <c r="I20" s="258"/>
      <c r="J20" s="8">
        <v>10</v>
      </c>
      <c r="AM20" s="23">
        <f aca="true" t="shared" si="0" ref="AM20:AM35">IF(E20=AQ20,0*J20,"")</f>
      </c>
      <c r="AN20" s="19">
        <f aca="true" t="shared" si="1" ref="AN20:AN35">IF(F20=AQ20,0.33*J20,"")</f>
      </c>
      <c r="AO20" s="19">
        <f aca="true" t="shared" si="2" ref="AO20:AO35">IF(G20=AQ20,0.66*J20,"")</f>
      </c>
      <c r="AP20" s="19">
        <f aca="true" t="shared" si="3" ref="AP20:AP35">IF(H20=AQ20,1*J20,"")</f>
      </c>
      <c r="AQ20" s="24" t="s">
        <v>60</v>
      </c>
      <c r="AR20" s="249"/>
    </row>
    <row r="21" spans="1:44" ht="19.5" customHeight="1" thickBot="1">
      <c r="A21" s="189"/>
      <c r="B21" s="185" t="s">
        <v>50</v>
      </c>
      <c r="C21" s="185"/>
      <c r="D21" s="186"/>
      <c r="E21" s="74"/>
      <c r="F21" s="75"/>
      <c r="G21" s="75"/>
      <c r="H21" s="76"/>
      <c r="I21" s="259"/>
      <c r="J21" s="10">
        <v>20</v>
      </c>
      <c r="K21" s="5"/>
      <c r="AM21" s="25">
        <f t="shared" si="0"/>
      </c>
      <c r="AN21" s="26">
        <f t="shared" si="1"/>
      </c>
      <c r="AO21" s="26">
        <f t="shared" si="2"/>
      </c>
      <c r="AP21" s="26">
        <f t="shared" si="3"/>
      </c>
      <c r="AQ21" s="27" t="s">
        <v>60</v>
      </c>
      <c r="AR21" s="250"/>
    </row>
    <row r="22" spans="1:44" ht="19.5" customHeight="1">
      <c r="A22" s="191" t="s">
        <v>47</v>
      </c>
      <c r="B22" s="229" t="s">
        <v>4</v>
      </c>
      <c r="C22" s="229"/>
      <c r="D22" s="230"/>
      <c r="E22" s="77"/>
      <c r="F22" s="78"/>
      <c r="G22" s="78"/>
      <c r="H22" s="79"/>
      <c r="I22" s="257">
        <f>AR22</f>
        <v>0</v>
      </c>
      <c r="J22" s="11">
        <v>5</v>
      </c>
      <c r="AM22" s="20">
        <f t="shared" si="0"/>
      </c>
      <c r="AN22" s="21">
        <f t="shared" si="1"/>
      </c>
      <c r="AO22" s="21">
        <f t="shared" si="2"/>
      </c>
      <c r="AP22" s="21">
        <f t="shared" si="3"/>
      </c>
      <c r="AQ22" s="22" t="s">
        <v>60</v>
      </c>
      <c r="AR22" s="254">
        <f>SUM(AM22:AP25)</f>
        <v>0</v>
      </c>
    </row>
    <row r="23" spans="1:44" ht="19.5" customHeight="1">
      <c r="A23" s="188"/>
      <c r="B23" s="182" t="s">
        <v>5</v>
      </c>
      <c r="C23" s="182"/>
      <c r="D23" s="183"/>
      <c r="E23" s="71"/>
      <c r="F23" s="80"/>
      <c r="G23" s="80"/>
      <c r="H23" s="81"/>
      <c r="I23" s="258"/>
      <c r="J23" s="7">
        <v>5</v>
      </c>
      <c r="AM23" s="23">
        <f t="shared" si="0"/>
      </c>
      <c r="AN23" s="19">
        <f t="shared" si="1"/>
      </c>
      <c r="AO23" s="19">
        <f t="shared" si="2"/>
      </c>
      <c r="AP23" s="19">
        <f t="shared" si="3"/>
      </c>
      <c r="AQ23" s="24" t="s">
        <v>60</v>
      </c>
      <c r="AR23" s="249"/>
    </row>
    <row r="24" spans="1:44" ht="19.5" customHeight="1">
      <c r="A24" s="188"/>
      <c r="B24" s="182" t="s">
        <v>6</v>
      </c>
      <c r="C24" s="182"/>
      <c r="D24" s="183"/>
      <c r="E24" s="71"/>
      <c r="F24" s="72"/>
      <c r="G24" s="72"/>
      <c r="H24" s="73"/>
      <c r="I24" s="258"/>
      <c r="J24" s="7">
        <v>15</v>
      </c>
      <c r="AM24" s="23">
        <f t="shared" si="0"/>
      </c>
      <c r="AN24" s="19">
        <f t="shared" si="1"/>
      </c>
      <c r="AO24" s="19">
        <f t="shared" si="2"/>
      </c>
      <c r="AP24" s="19">
        <f t="shared" si="3"/>
      </c>
      <c r="AQ24" s="24" t="s">
        <v>60</v>
      </c>
      <c r="AR24" s="249"/>
    </row>
    <row r="25" spans="1:44" ht="19.5" customHeight="1" thickBot="1">
      <c r="A25" s="189"/>
      <c r="B25" s="185" t="s">
        <v>7</v>
      </c>
      <c r="C25" s="185"/>
      <c r="D25" s="186"/>
      <c r="E25" s="74"/>
      <c r="F25" s="75"/>
      <c r="G25" s="75"/>
      <c r="H25" s="76"/>
      <c r="I25" s="259"/>
      <c r="J25" s="10">
        <v>15</v>
      </c>
      <c r="AM25" s="25">
        <f t="shared" si="0"/>
      </c>
      <c r="AN25" s="26">
        <f t="shared" si="1"/>
      </c>
      <c r="AO25" s="26">
        <f t="shared" si="2"/>
      </c>
      <c r="AP25" s="26">
        <f t="shared" si="3"/>
      </c>
      <c r="AQ25" s="27" t="s">
        <v>60</v>
      </c>
      <c r="AR25" s="250"/>
    </row>
    <row r="26" spans="1:44" ht="19.5" customHeight="1" thickBot="1">
      <c r="A26" s="13" t="s">
        <v>48</v>
      </c>
      <c r="B26" s="241" t="s">
        <v>8</v>
      </c>
      <c r="C26" s="241"/>
      <c r="D26" s="242"/>
      <c r="E26" s="82"/>
      <c r="F26" s="83"/>
      <c r="G26" s="83"/>
      <c r="H26" s="84"/>
      <c r="I26" s="52">
        <f>AR26</f>
        <v>0</v>
      </c>
      <c r="J26" s="12">
        <v>50</v>
      </c>
      <c r="AM26" s="28">
        <f t="shared" si="0"/>
      </c>
      <c r="AN26" s="29">
        <f t="shared" si="1"/>
      </c>
      <c r="AO26" s="29">
        <f t="shared" si="2"/>
      </c>
      <c r="AP26" s="29">
        <f t="shared" si="3"/>
      </c>
      <c r="AQ26" s="30" t="s">
        <v>60</v>
      </c>
      <c r="AR26" s="31">
        <f>SUM(AM26:AP26)</f>
        <v>0</v>
      </c>
    </row>
    <row r="27" spans="1:44" ht="19.5" customHeight="1">
      <c r="A27" s="191" t="s">
        <v>31</v>
      </c>
      <c r="B27" s="243" t="s">
        <v>6</v>
      </c>
      <c r="C27" s="243"/>
      <c r="D27" s="244"/>
      <c r="E27" s="165"/>
      <c r="F27" s="168"/>
      <c r="G27" s="168"/>
      <c r="H27" s="245"/>
      <c r="I27" s="257">
        <f>AR27</f>
        <v>0</v>
      </c>
      <c r="J27" s="248">
        <v>10</v>
      </c>
      <c r="AM27" s="264">
        <f t="shared" si="0"/>
      </c>
      <c r="AN27" s="148">
        <f t="shared" si="1"/>
      </c>
      <c r="AO27" s="148">
        <f t="shared" si="2"/>
      </c>
      <c r="AP27" s="148">
        <f t="shared" si="3"/>
      </c>
      <c r="AQ27" s="267" t="s">
        <v>60</v>
      </c>
      <c r="AR27" s="254">
        <f>SUM(AM27:AP29)</f>
        <v>0</v>
      </c>
    </row>
    <row r="28" spans="1:44" ht="19.5" customHeight="1">
      <c r="A28" s="227"/>
      <c r="B28" s="251" t="s">
        <v>37</v>
      </c>
      <c r="C28" s="251"/>
      <c r="D28" s="252"/>
      <c r="E28" s="166"/>
      <c r="F28" s="169"/>
      <c r="G28" s="169"/>
      <c r="H28" s="246"/>
      <c r="I28" s="258"/>
      <c r="J28" s="249"/>
      <c r="AM28" s="265"/>
      <c r="AN28" s="149"/>
      <c r="AO28" s="149"/>
      <c r="AP28" s="149"/>
      <c r="AQ28" s="268"/>
      <c r="AR28" s="249"/>
    </row>
    <row r="29" spans="1:44" ht="19.5" customHeight="1" thickBot="1">
      <c r="A29" s="189"/>
      <c r="B29" s="162" t="s">
        <v>12</v>
      </c>
      <c r="C29" s="163"/>
      <c r="D29" s="164"/>
      <c r="E29" s="167"/>
      <c r="F29" s="170"/>
      <c r="G29" s="170"/>
      <c r="H29" s="247"/>
      <c r="I29" s="259"/>
      <c r="J29" s="250"/>
      <c r="AM29" s="266"/>
      <c r="AN29" s="150"/>
      <c r="AO29" s="150"/>
      <c r="AP29" s="150"/>
      <c r="AQ29" s="269"/>
      <c r="AR29" s="250"/>
    </row>
    <row r="30" spans="1:44" ht="19.5" customHeight="1">
      <c r="A30" s="190" t="s">
        <v>54</v>
      </c>
      <c r="B30" s="160" t="s">
        <v>38</v>
      </c>
      <c r="C30" s="160"/>
      <c r="D30" s="161"/>
      <c r="E30" s="68"/>
      <c r="F30" s="69"/>
      <c r="G30" s="69"/>
      <c r="H30" s="70"/>
      <c r="I30" s="257">
        <f>AR30</f>
        <v>0</v>
      </c>
      <c r="J30" s="11">
        <v>6</v>
      </c>
      <c r="L30" s="17"/>
      <c r="M30" s="17"/>
      <c r="N30" s="17"/>
      <c r="O30" s="17"/>
      <c r="P30" s="17"/>
      <c r="AM30" s="20">
        <f t="shared" si="0"/>
      </c>
      <c r="AN30" s="21">
        <f t="shared" si="1"/>
      </c>
      <c r="AO30" s="21">
        <f t="shared" si="2"/>
      </c>
      <c r="AP30" s="21">
        <f t="shared" si="3"/>
      </c>
      <c r="AQ30" s="22" t="s">
        <v>60</v>
      </c>
      <c r="AR30" s="254">
        <f>SUM(AM30:AP32)</f>
        <v>0</v>
      </c>
    </row>
    <row r="31" spans="1:44" ht="19.5" customHeight="1">
      <c r="A31" s="188"/>
      <c r="B31" s="171" t="s">
        <v>39</v>
      </c>
      <c r="C31" s="171"/>
      <c r="D31" s="172"/>
      <c r="E31" s="85"/>
      <c r="F31" s="80"/>
      <c r="G31" s="80"/>
      <c r="H31" s="81"/>
      <c r="I31" s="258"/>
      <c r="J31" s="7">
        <v>14</v>
      </c>
      <c r="L31" s="17"/>
      <c r="M31" s="17"/>
      <c r="N31" s="17"/>
      <c r="O31" s="17"/>
      <c r="P31" s="17"/>
      <c r="AM31" s="23">
        <f t="shared" si="0"/>
      </c>
      <c r="AN31" s="19">
        <f t="shared" si="1"/>
      </c>
      <c r="AO31" s="19">
        <f t="shared" si="2"/>
      </c>
      <c r="AP31" s="19">
        <f t="shared" si="3"/>
      </c>
      <c r="AQ31" s="24" t="s">
        <v>60</v>
      </c>
      <c r="AR31" s="249"/>
    </row>
    <row r="32" spans="1:44" ht="19.5" customHeight="1" thickBot="1">
      <c r="A32" s="189"/>
      <c r="B32" s="173" t="s">
        <v>21</v>
      </c>
      <c r="C32" s="173"/>
      <c r="D32" s="174"/>
      <c r="E32" s="74"/>
      <c r="F32" s="75"/>
      <c r="G32" s="75"/>
      <c r="H32" s="76"/>
      <c r="I32" s="259"/>
      <c r="J32" s="10">
        <v>10</v>
      </c>
      <c r="L32" s="18"/>
      <c r="M32" s="18"/>
      <c r="N32" s="18"/>
      <c r="O32" s="18"/>
      <c r="P32" s="18"/>
      <c r="AM32" s="25">
        <f t="shared" si="0"/>
      </c>
      <c r="AN32" s="26">
        <f t="shared" si="1"/>
      </c>
      <c r="AO32" s="26">
        <f t="shared" si="2"/>
      </c>
      <c r="AP32" s="26">
        <f t="shared" si="3"/>
      </c>
      <c r="AQ32" s="27" t="s">
        <v>60</v>
      </c>
      <c r="AR32" s="250"/>
    </row>
    <row r="33" spans="1:44" ht="19.5" customHeight="1">
      <c r="A33" s="191" t="s">
        <v>55</v>
      </c>
      <c r="B33" s="192" t="s">
        <v>38</v>
      </c>
      <c r="C33" s="192"/>
      <c r="D33" s="193"/>
      <c r="E33" s="68"/>
      <c r="F33" s="78"/>
      <c r="G33" s="78"/>
      <c r="H33" s="79"/>
      <c r="I33" s="257">
        <f>AR33</f>
        <v>0</v>
      </c>
      <c r="J33" s="11">
        <v>5</v>
      </c>
      <c r="AM33" s="20">
        <f t="shared" si="0"/>
      </c>
      <c r="AN33" s="21">
        <f t="shared" si="1"/>
      </c>
      <c r="AO33" s="21">
        <f t="shared" si="2"/>
      </c>
      <c r="AP33" s="21">
        <f t="shared" si="3"/>
      </c>
      <c r="AQ33" s="22" t="s">
        <v>60</v>
      </c>
      <c r="AR33" s="254">
        <f>SUM(AM33:AP35)</f>
        <v>0</v>
      </c>
    </row>
    <row r="34" spans="1:44" ht="19.5" customHeight="1">
      <c r="A34" s="188"/>
      <c r="B34" s="171" t="s">
        <v>56</v>
      </c>
      <c r="C34" s="171"/>
      <c r="D34" s="172"/>
      <c r="E34" s="71"/>
      <c r="F34" s="72"/>
      <c r="G34" s="72"/>
      <c r="H34" s="73"/>
      <c r="I34" s="258"/>
      <c r="J34" s="7">
        <v>20</v>
      </c>
      <c r="AM34" s="23">
        <f t="shared" si="0"/>
      </c>
      <c r="AN34" s="19">
        <f t="shared" si="1"/>
      </c>
      <c r="AO34" s="19">
        <f t="shared" si="2"/>
      </c>
      <c r="AP34" s="19">
        <f t="shared" si="3"/>
      </c>
      <c r="AQ34" s="24" t="s">
        <v>60</v>
      </c>
      <c r="AR34" s="249"/>
    </row>
    <row r="35" spans="1:44" ht="19.5" customHeight="1" thickBot="1">
      <c r="A35" s="189"/>
      <c r="B35" s="173" t="s">
        <v>21</v>
      </c>
      <c r="C35" s="173"/>
      <c r="D35" s="174"/>
      <c r="E35" s="74"/>
      <c r="F35" s="75"/>
      <c r="G35" s="75"/>
      <c r="H35" s="76"/>
      <c r="I35" s="259"/>
      <c r="J35" s="10">
        <v>5</v>
      </c>
      <c r="AM35" s="25">
        <f t="shared" si="0"/>
      </c>
      <c r="AN35" s="26">
        <f t="shared" si="1"/>
      </c>
      <c r="AO35" s="26">
        <f t="shared" si="2"/>
      </c>
      <c r="AP35" s="26">
        <f t="shared" si="3"/>
      </c>
      <c r="AQ35" s="27" t="s">
        <v>60</v>
      </c>
      <c r="AR35" s="250"/>
    </row>
    <row r="36" spans="2:4" ht="12.75">
      <c r="B36" s="59"/>
      <c r="C36" s="59"/>
      <c r="D36" s="59"/>
    </row>
    <row r="37" spans="1:10" ht="12.75" customHeight="1">
      <c r="A37" s="301" t="s">
        <v>41</v>
      </c>
      <c r="B37" s="302"/>
      <c r="C37" s="302"/>
      <c r="D37" s="302"/>
      <c r="E37" s="66" t="s">
        <v>20</v>
      </c>
      <c r="F37" s="270" t="s">
        <v>42</v>
      </c>
      <c r="G37" s="271"/>
      <c r="H37" s="271"/>
      <c r="I37" s="271"/>
      <c r="J37" s="271"/>
    </row>
    <row r="38" spans="1:10" ht="12.75" customHeight="1">
      <c r="A38" s="272" t="s">
        <v>45</v>
      </c>
      <c r="B38" s="272"/>
      <c r="C38" s="86"/>
      <c r="D38" s="67"/>
      <c r="E38" s="66" t="s">
        <v>19</v>
      </c>
      <c r="F38" s="270" t="s">
        <v>43</v>
      </c>
      <c r="G38" s="271"/>
      <c r="H38" s="271"/>
      <c r="I38" s="271"/>
      <c r="J38" s="271"/>
    </row>
    <row r="39" spans="2:10" ht="12.75" customHeight="1">
      <c r="B39" s="59"/>
      <c r="C39" s="59"/>
      <c r="D39" s="59"/>
      <c r="E39" s="66" t="s">
        <v>18</v>
      </c>
      <c r="F39" s="270" t="s">
        <v>44</v>
      </c>
      <c r="G39" s="271"/>
      <c r="H39" s="271"/>
      <c r="I39" s="271"/>
      <c r="J39" s="271"/>
    </row>
    <row r="40" spans="2:10" ht="12.75" customHeight="1">
      <c r="B40" s="59"/>
      <c r="C40" s="59"/>
      <c r="D40" s="59"/>
      <c r="E40" s="66" t="s">
        <v>17</v>
      </c>
      <c r="F40" s="270" t="s">
        <v>40</v>
      </c>
      <c r="G40" s="271"/>
      <c r="H40" s="271"/>
      <c r="I40" s="271"/>
      <c r="J40" s="271"/>
    </row>
    <row r="41" spans="2:4" ht="6.75" customHeight="1">
      <c r="B41" s="59"/>
      <c r="C41" s="59"/>
      <c r="D41" s="59"/>
    </row>
    <row r="42" spans="1:10" ht="12.75">
      <c r="A42" s="60" t="s">
        <v>2</v>
      </c>
      <c r="B42" s="61">
        <f>Liste!D6</f>
        <v>0</v>
      </c>
      <c r="C42" s="62"/>
      <c r="D42" s="62"/>
      <c r="E42" s="63"/>
      <c r="F42" s="63"/>
      <c r="G42" s="63"/>
      <c r="H42" s="63"/>
      <c r="I42" s="63"/>
      <c r="J42" s="64"/>
    </row>
    <row r="43" spans="1:10" ht="12.75">
      <c r="A43" s="87" t="s">
        <v>1</v>
      </c>
      <c r="B43" s="154"/>
      <c r="C43" s="155"/>
      <c r="D43" s="155"/>
      <c r="E43" s="155"/>
      <c r="F43" s="155"/>
      <c r="G43" s="155"/>
      <c r="H43" s="155"/>
      <c r="I43" s="155"/>
      <c r="J43" s="156"/>
    </row>
    <row r="44" spans="1:10" ht="12.75">
      <c r="A44" s="157"/>
      <c r="B44" s="158"/>
      <c r="C44" s="158"/>
      <c r="D44" s="158"/>
      <c r="E44" s="158"/>
      <c r="F44" s="158"/>
      <c r="G44" s="158"/>
      <c r="H44" s="158"/>
      <c r="I44" s="158"/>
      <c r="J44" s="159"/>
    </row>
    <row r="45" spans="1:10" ht="12.75">
      <c r="A45" s="157"/>
      <c r="B45" s="158"/>
      <c r="C45" s="158"/>
      <c r="D45" s="158"/>
      <c r="E45" s="158"/>
      <c r="F45" s="158"/>
      <c r="G45" s="158"/>
      <c r="H45" s="158"/>
      <c r="I45" s="158"/>
      <c r="J45" s="159"/>
    </row>
    <row r="46" spans="1:10" ht="12.75">
      <c r="A46" s="178"/>
      <c r="B46" s="179"/>
      <c r="C46" s="179"/>
      <c r="D46" s="179"/>
      <c r="E46" s="179"/>
      <c r="F46" s="179"/>
      <c r="G46" s="179"/>
      <c r="H46" s="179"/>
      <c r="I46" s="179"/>
      <c r="J46" s="180"/>
    </row>
    <row r="47" spans="1:4" ht="12.75">
      <c r="A47" s="59"/>
      <c r="B47" s="59"/>
      <c r="C47" s="59"/>
      <c r="D47" s="59"/>
    </row>
    <row r="48" spans="1:4" ht="12.75">
      <c r="A48" s="59"/>
      <c r="B48" s="59"/>
      <c r="C48" s="59"/>
      <c r="D48" s="59"/>
    </row>
    <row r="49" spans="1:4" ht="12.75">
      <c r="A49" s="59"/>
      <c r="B49" s="59"/>
      <c r="C49" s="59"/>
      <c r="D49" s="59"/>
    </row>
    <row r="50" spans="3:4" ht="12.75">
      <c r="C50" s="59"/>
      <c r="D50" s="59"/>
    </row>
    <row r="51" spans="1:4" ht="12.75">
      <c r="A51" s="59"/>
      <c r="B51" s="59"/>
      <c r="C51" s="59"/>
      <c r="D51" s="59"/>
    </row>
    <row r="52" spans="1:4" ht="12.75">
      <c r="A52" s="59"/>
      <c r="B52" s="59"/>
      <c r="C52" s="59"/>
      <c r="D52" s="59"/>
    </row>
    <row r="53" spans="1:4" ht="12.75">
      <c r="A53" s="59"/>
      <c r="B53" s="59"/>
      <c r="C53" s="59"/>
      <c r="D53" s="59"/>
    </row>
    <row r="54" spans="3:4" ht="12.75">
      <c r="C54" s="59"/>
      <c r="D54" s="59"/>
    </row>
    <row r="55" spans="1:4" ht="12.75">
      <c r="A55" s="59"/>
      <c r="C55" s="59"/>
      <c r="D55" s="59"/>
    </row>
    <row r="56" spans="1:4" ht="12.75">
      <c r="A56" s="59"/>
      <c r="C56" s="59"/>
      <c r="D56" s="59"/>
    </row>
    <row r="57" spans="1:4" ht="12.75">
      <c r="A57" s="59"/>
      <c r="B57" s="59"/>
      <c r="C57" s="59"/>
      <c r="D57" s="59"/>
    </row>
    <row r="58" spans="1:4" ht="12.75">
      <c r="A58" s="59"/>
      <c r="B58" s="59"/>
      <c r="C58" s="59"/>
      <c r="D58" s="59"/>
    </row>
    <row r="59" spans="1:4" ht="12.75">
      <c r="A59" s="59"/>
      <c r="B59" s="59"/>
      <c r="C59" s="59"/>
      <c r="D59" s="59"/>
    </row>
    <row r="60" spans="1:4" ht="12.75">
      <c r="A60" s="59"/>
      <c r="B60" s="59"/>
      <c r="C60" s="59"/>
      <c r="D60" s="59"/>
    </row>
    <row r="61" spans="1:4" ht="12.75">
      <c r="A61" s="59"/>
      <c r="B61" s="59"/>
      <c r="C61" s="59"/>
      <c r="D61" s="59"/>
    </row>
    <row r="62" spans="3:4" ht="12.75">
      <c r="C62" s="59"/>
      <c r="D62" s="59"/>
    </row>
    <row r="63" spans="3:4" ht="12.75">
      <c r="C63" s="59"/>
      <c r="D63" s="59"/>
    </row>
    <row r="64" spans="3:4" ht="12.75">
      <c r="C64" s="59"/>
      <c r="D64" s="59"/>
    </row>
  </sheetData>
  <sheetProtection/>
  <mergeCells count="82">
    <mergeCell ref="B1:D1"/>
    <mergeCell ref="E1:J1"/>
    <mergeCell ref="B2:D2"/>
    <mergeCell ref="E2:J2"/>
    <mergeCell ref="B3:D3"/>
    <mergeCell ref="E3:J3"/>
    <mergeCell ref="B4:C4"/>
    <mergeCell ref="E4:J4"/>
    <mergeCell ref="B6:C6"/>
    <mergeCell ref="E6:F6"/>
    <mergeCell ref="G6:J6"/>
    <mergeCell ref="G9:J9"/>
    <mergeCell ref="A11:D11"/>
    <mergeCell ref="G11:J11"/>
    <mergeCell ref="A12:D12"/>
    <mergeCell ref="G12:J12"/>
    <mergeCell ref="A13:D13"/>
    <mergeCell ref="G13:J14"/>
    <mergeCell ref="A14:D14"/>
    <mergeCell ref="A15:D15"/>
    <mergeCell ref="E15:G15"/>
    <mergeCell ref="H15:J15"/>
    <mergeCell ref="A16:D16"/>
    <mergeCell ref="E16:H16"/>
    <mergeCell ref="I16:I18"/>
    <mergeCell ref="J16:J18"/>
    <mergeCell ref="AR16:AR18"/>
    <mergeCell ref="A17:A18"/>
    <mergeCell ref="B17:D18"/>
    <mergeCell ref="AM17:AQ17"/>
    <mergeCell ref="A19:A21"/>
    <mergeCell ref="B19:D19"/>
    <mergeCell ref="I19:I21"/>
    <mergeCell ref="AR19:AR21"/>
    <mergeCell ref="B20:D20"/>
    <mergeCell ref="B21:D21"/>
    <mergeCell ref="A22:A25"/>
    <mergeCell ref="B22:D22"/>
    <mergeCell ref="I22:I25"/>
    <mergeCell ref="AR22:AR25"/>
    <mergeCell ref="B23:D23"/>
    <mergeCell ref="B24:D24"/>
    <mergeCell ref="B25:D25"/>
    <mergeCell ref="B26:D26"/>
    <mergeCell ref="A27:A29"/>
    <mergeCell ref="B27:D27"/>
    <mergeCell ref="E27:E29"/>
    <mergeCell ref="F27:F29"/>
    <mergeCell ref="G27:G29"/>
    <mergeCell ref="AR30:AR32"/>
    <mergeCell ref="B31:D31"/>
    <mergeCell ref="H27:H29"/>
    <mergeCell ref="I27:I29"/>
    <mergeCell ref="J27:J29"/>
    <mergeCell ref="AM27:AM29"/>
    <mergeCell ref="AN27:AN29"/>
    <mergeCell ref="AO27:AO29"/>
    <mergeCell ref="B32:D32"/>
    <mergeCell ref="AR33:AR35"/>
    <mergeCell ref="B34:D34"/>
    <mergeCell ref="B35:D35"/>
    <mergeCell ref="AP27:AP29"/>
    <mergeCell ref="AQ27:AQ29"/>
    <mergeCell ref="AR27:AR29"/>
    <mergeCell ref="B28:D28"/>
    <mergeCell ref="B29:D29"/>
    <mergeCell ref="B30:D30"/>
    <mergeCell ref="I30:I32"/>
    <mergeCell ref="A33:A35"/>
    <mergeCell ref="B33:D33"/>
    <mergeCell ref="I33:I35"/>
    <mergeCell ref="A30:A32"/>
    <mergeCell ref="A37:D37"/>
    <mergeCell ref="A44:J44"/>
    <mergeCell ref="A45:J45"/>
    <mergeCell ref="A46:J46"/>
    <mergeCell ref="F37:J37"/>
    <mergeCell ref="A38:B38"/>
    <mergeCell ref="F38:J38"/>
    <mergeCell ref="F39:J39"/>
    <mergeCell ref="F40:J40"/>
    <mergeCell ref="B43:J43"/>
  </mergeCells>
  <hyperlinks>
    <hyperlink ref="L4" location="Liste!A1" display="Retour Liste"/>
  </hyperlinks>
  <printOptions/>
  <pageMargins left="0.3937007874015748" right="0.3937007874015748" top="0.3937007874015748" bottom="0.3937007874015748" header="0.3937007874015748" footer="0.3937007874015748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64"/>
  <sheetViews>
    <sheetView zoomScale="125" zoomScaleNormal="125" zoomScalePageLayoutView="0" workbookViewId="0" topLeftCell="A1">
      <selection activeCell="L23" sqref="L23"/>
    </sheetView>
  </sheetViews>
  <sheetFormatPr defaultColWidth="10.75390625" defaultRowHeight="12.75"/>
  <cols>
    <col min="1" max="1" width="15.375" style="4" customWidth="1"/>
    <col min="2" max="3" width="9.125" style="4" customWidth="1"/>
    <col min="4" max="4" width="20.875" style="4" customWidth="1"/>
    <col min="5" max="8" width="3.25390625" style="4" customWidth="1"/>
    <col min="9" max="9" width="4.375" style="4" customWidth="1"/>
    <col min="10" max="10" width="4.875" style="4" customWidth="1"/>
    <col min="11" max="16384" width="10.75390625" style="4" customWidth="1"/>
  </cols>
  <sheetData>
    <row r="1" spans="2:10" ht="14.25">
      <c r="B1" s="273" t="s">
        <v>22</v>
      </c>
      <c r="C1" s="274"/>
      <c r="D1" s="274"/>
      <c r="E1" s="274" t="s">
        <v>51</v>
      </c>
      <c r="F1" s="274"/>
      <c r="G1" s="274"/>
      <c r="H1" s="274"/>
      <c r="I1" s="274"/>
      <c r="J1" s="274"/>
    </row>
    <row r="2" spans="2:10" ht="14.25">
      <c r="B2" s="273" t="s">
        <v>23</v>
      </c>
      <c r="C2" s="274"/>
      <c r="D2" s="274"/>
      <c r="E2" s="275">
        <f>Liste!C2</f>
        <v>0</v>
      </c>
      <c r="F2" s="275"/>
      <c r="G2" s="275"/>
      <c r="H2" s="275"/>
      <c r="I2" s="275"/>
      <c r="J2" s="275"/>
    </row>
    <row r="3" spans="2:10" ht="12.75">
      <c r="B3" s="275" t="s">
        <v>24</v>
      </c>
      <c r="C3" s="274"/>
      <c r="D3" s="274"/>
      <c r="E3" s="274" t="s">
        <v>25</v>
      </c>
      <c r="F3" s="274"/>
      <c r="G3" s="274"/>
      <c r="H3" s="274"/>
      <c r="I3" s="274"/>
      <c r="J3" s="274"/>
    </row>
    <row r="4" spans="2:12" ht="15">
      <c r="B4" s="276" t="s">
        <v>29</v>
      </c>
      <c r="C4" s="277"/>
      <c r="D4" s="53">
        <f>Liste!C3</f>
        <v>0</v>
      </c>
      <c r="E4" s="275">
        <f>Liste!D5</f>
        <v>0</v>
      </c>
      <c r="F4" s="275"/>
      <c r="G4" s="275"/>
      <c r="H4" s="275"/>
      <c r="I4" s="275"/>
      <c r="J4" s="275"/>
      <c r="L4" s="65" t="s">
        <v>9</v>
      </c>
    </row>
    <row r="5" spans="2:10" ht="12.75">
      <c r="B5" s="54"/>
      <c r="E5" s="36"/>
      <c r="F5" s="36"/>
      <c r="G5" s="36"/>
      <c r="H5" s="36"/>
      <c r="I5" s="36"/>
      <c r="J5" s="36"/>
    </row>
    <row r="6" spans="1:10" ht="14.25">
      <c r="A6" s="55" t="s">
        <v>66</v>
      </c>
      <c r="B6" s="278">
        <f>Liste!B11</f>
        <v>0</v>
      </c>
      <c r="C6" s="278"/>
      <c r="D6" s="56">
        <f>Liste!C11</f>
        <v>0</v>
      </c>
      <c r="E6" s="276" t="s">
        <v>13</v>
      </c>
      <c r="F6" s="277"/>
      <c r="G6" s="279"/>
      <c r="H6" s="279"/>
      <c r="I6" s="279"/>
      <c r="J6" s="279"/>
    </row>
    <row r="8" ht="12.75">
      <c r="A8" s="57" t="s">
        <v>10</v>
      </c>
    </row>
    <row r="9" spans="1:10" ht="12.75">
      <c r="A9" s="58" t="s">
        <v>32</v>
      </c>
      <c r="G9" s="280" t="s">
        <v>57</v>
      </c>
      <c r="H9" s="213"/>
      <c r="I9" s="213"/>
      <c r="J9" s="214"/>
    </row>
    <row r="10" spans="1:10" ht="12.75">
      <c r="A10" s="59" t="s">
        <v>33</v>
      </c>
      <c r="G10" s="34" t="s">
        <v>62</v>
      </c>
      <c r="H10" s="35"/>
      <c r="I10" s="32">
        <f>SUM(J19:J35)</f>
        <v>200</v>
      </c>
      <c r="J10" s="33" t="s">
        <v>61</v>
      </c>
    </row>
    <row r="11" spans="1:10" ht="15">
      <c r="A11" s="281" t="s">
        <v>34</v>
      </c>
      <c r="B11" s="282"/>
      <c r="C11" s="282"/>
      <c r="D11" s="282"/>
      <c r="G11" s="283">
        <f>SUM(I19:I35)-C38*10</f>
        <v>0</v>
      </c>
      <c r="H11" s="224"/>
      <c r="I11" s="224"/>
      <c r="J11" s="225"/>
    </row>
    <row r="12" spans="1:10" ht="15">
      <c r="A12" s="281" t="s">
        <v>35</v>
      </c>
      <c r="B12" s="282"/>
      <c r="C12" s="282"/>
      <c r="D12" s="282"/>
      <c r="G12" s="284" t="s">
        <v>3</v>
      </c>
      <c r="H12" s="195"/>
      <c r="I12" s="195"/>
      <c r="J12" s="285"/>
    </row>
    <row r="13" spans="1:10" ht="12.75" customHeight="1">
      <c r="A13" s="281" t="s">
        <v>36</v>
      </c>
      <c r="B13" s="282"/>
      <c r="C13" s="282"/>
      <c r="D13" s="282"/>
      <c r="G13" s="286">
        <f>CEILING(G11/10,0.5)</f>
        <v>0</v>
      </c>
      <c r="H13" s="224"/>
      <c r="I13" s="224"/>
      <c r="J13" s="225"/>
    </row>
    <row r="14" spans="1:10" ht="13.5" thickBot="1">
      <c r="A14" s="281" t="s">
        <v>15</v>
      </c>
      <c r="B14" s="282"/>
      <c r="C14" s="282"/>
      <c r="D14" s="282"/>
      <c r="G14" s="287"/>
      <c r="H14" s="238"/>
      <c r="I14" s="238"/>
      <c r="J14" s="239"/>
    </row>
    <row r="15" spans="1:10" ht="27" customHeight="1" thickBot="1">
      <c r="A15" s="288" t="s">
        <v>16</v>
      </c>
      <c r="B15" s="289"/>
      <c r="C15" s="289"/>
      <c r="D15" s="289"/>
      <c r="E15" s="290" t="s">
        <v>14</v>
      </c>
      <c r="F15" s="290"/>
      <c r="G15" s="290"/>
      <c r="H15" s="291"/>
      <c r="I15" s="291"/>
      <c r="J15" s="291"/>
    </row>
    <row r="16" spans="1:44" ht="30.75" customHeight="1">
      <c r="A16" s="288" t="s">
        <v>0</v>
      </c>
      <c r="B16" s="289"/>
      <c r="C16" s="289"/>
      <c r="D16" s="289"/>
      <c r="E16" s="292" t="s">
        <v>52</v>
      </c>
      <c r="F16" s="293"/>
      <c r="G16" s="293"/>
      <c r="H16" s="293"/>
      <c r="I16" s="151" t="s">
        <v>65</v>
      </c>
      <c r="J16" s="231" t="s">
        <v>53</v>
      </c>
      <c r="AR16" s="151" t="s">
        <v>65</v>
      </c>
    </row>
    <row r="17" spans="1:44" ht="16.5" thickBot="1">
      <c r="A17" s="294" t="s">
        <v>63</v>
      </c>
      <c r="B17" s="296" t="s">
        <v>64</v>
      </c>
      <c r="C17" s="297"/>
      <c r="D17" s="298"/>
      <c r="E17" s="2" t="s">
        <v>17</v>
      </c>
      <c r="F17" s="2" t="s">
        <v>18</v>
      </c>
      <c r="G17" s="2" t="s">
        <v>19</v>
      </c>
      <c r="H17" s="3" t="s">
        <v>20</v>
      </c>
      <c r="I17" s="152"/>
      <c r="J17" s="232"/>
      <c r="AM17" s="253" t="s">
        <v>58</v>
      </c>
      <c r="AN17" s="135"/>
      <c r="AO17" s="135"/>
      <c r="AP17" s="135"/>
      <c r="AQ17" s="133"/>
      <c r="AR17" s="152"/>
    </row>
    <row r="18" spans="1:44" ht="15.75" thickBot="1">
      <c r="A18" s="295"/>
      <c r="B18" s="299"/>
      <c r="C18" s="299"/>
      <c r="D18" s="300"/>
      <c r="E18" s="6">
        <v>0</v>
      </c>
      <c r="F18" s="1">
        <v>0.33</v>
      </c>
      <c r="G18" s="1">
        <v>0.66</v>
      </c>
      <c r="H18" s="1">
        <v>1</v>
      </c>
      <c r="I18" s="153"/>
      <c r="J18" s="233"/>
      <c r="AM18" s="14">
        <v>0</v>
      </c>
      <c r="AN18" s="14">
        <v>0.33</v>
      </c>
      <c r="AO18" s="14">
        <v>0.66</v>
      </c>
      <c r="AP18" s="15">
        <v>1</v>
      </c>
      <c r="AQ18" s="16" t="s">
        <v>59</v>
      </c>
      <c r="AR18" s="153"/>
    </row>
    <row r="19" spans="1:44" ht="21" customHeight="1">
      <c r="A19" s="191" t="s">
        <v>46</v>
      </c>
      <c r="B19" s="243" t="s">
        <v>11</v>
      </c>
      <c r="C19" s="243"/>
      <c r="D19" s="244"/>
      <c r="E19" s="68"/>
      <c r="F19" s="69"/>
      <c r="G19" s="69"/>
      <c r="H19" s="70"/>
      <c r="I19" s="257">
        <f>AR19</f>
        <v>0</v>
      </c>
      <c r="J19" s="9">
        <v>10</v>
      </c>
      <c r="AM19" s="20">
        <f>IF(E19=AQ19,0*J19,"")</f>
      </c>
      <c r="AN19" s="21">
        <f>IF(F19=AQ19,0.33*J19,"")</f>
      </c>
      <c r="AO19" s="21">
        <f>IF(G19=AQ19,0.66*J19,"")</f>
      </c>
      <c r="AP19" s="21">
        <f>IF(H19=AQ19,1*J19,"")</f>
      </c>
      <c r="AQ19" s="22" t="s">
        <v>60</v>
      </c>
      <c r="AR19" s="254">
        <f>SUM(AM19:AQ21)</f>
        <v>0</v>
      </c>
    </row>
    <row r="20" spans="1:44" ht="21" customHeight="1">
      <c r="A20" s="188"/>
      <c r="B20" s="182" t="s">
        <v>49</v>
      </c>
      <c r="C20" s="182"/>
      <c r="D20" s="183"/>
      <c r="E20" s="71"/>
      <c r="F20" s="72"/>
      <c r="G20" s="72"/>
      <c r="H20" s="73"/>
      <c r="I20" s="258"/>
      <c r="J20" s="8">
        <v>10</v>
      </c>
      <c r="AM20" s="23">
        <f aca="true" t="shared" si="0" ref="AM20:AM35">IF(E20=AQ20,0*J20,"")</f>
      </c>
      <c r="AN20" s="19">
        <f aca="true" t="shared" si="1" ref="AN20:AN35">IF(F20=AQ20,0.33*J20,"")</f>
      </c>
      <c r="AO20" s="19">
        <f aca="true" t="shared" si="2" ref="AO20:AO35">IF(G20=AQ20,0.66*J20,"")</f>
      </c>
      <c r="AP20" s="19">
        <f aca="true" t="shared" si="3" ref="AP20:AP35">IF(H20=AQ20,1*J20,"")</f>
      </c>
      <c r="AQ20" s="24" t="s">
        <v>60</v>
      </c>
      <c r="AR20" s="249"/>
    </row>
    <row r="21" spans="1:44" ht="21" customHeight="1" thickBot="1">
      <c r="A21" s="189"/>
      <c r="B21" s="185" t="s">
        <v>50</v>
      </c>
      <c r="C21" s="185"/>
      <c r="D21" s="186"/>
      <c r="E21" s="74"/>
      <c r="F21" s="75"/>
      <c r="G21" s="75"/>
      <c r="H21" s="76"/>
      <c r="I21" s="259"/>
      <c r="J21" s="10">
        <v>20</v>
      </c>
      <c r="K21" s="5"/>
      <c r="AM21" s="25">
        <f t="shared" si="0"/>
      </c>
      <c r="AN21" s="26">
        <f t="shared" si="1"/>
      </c>
      <c r="AO21" s="26">
        <f t="shared" si="2"/>
      </c>
      <c r="AP21" s="26">
        <f t="shared" si="3"/>
      </c>
      <c r="AQ21" s="27" t="s">
        <v>60</v>
      </c>
      <c r="AR21" s="250"/>
    </row>
    <row r="22" spans="1:44" ht="21" customHeight="1">
      <c r="A22" s="191" t="s">
        <v>47</v>
      </c>
      <c r="B22" s="229" t="s">
        <v>4</v>
      </c>
      <c r="C22" s="229"/>
      <c r="D22" s="230"/>
      <c r="E22" s="77"/>
      <c r="F22" s="78"/>
      <c r="G22" s="78"/>
      <c r="H22" s="79"/>
      <c r="I22" s="257">
        <f>AR22</f>
        <v>0</v>
      </c>
      <c r="J22" s="11">
        <v>5</v>
      </c>
      <c r="AM22" s="20">
        <f t="shared" si="0"/>
      </c>
      <c r="AN22" s="21">
        <f t="shared" si="1"/>
      </c>
      <c r="AO22" s="21">
        <f t="shared" si="2"/>
      </c>
      <c r="AP22" s="21">
        <f t="shared" si="3"/>
      </c>
      <c r="AQ22" s="22" t="s">
        <v>60</v>
      </c>
      <c r="AR22" s="254">
        <f>SUM(AM22:AP25)</f>
        <v>0</v>
      </c>
    </row>
    <row r="23" spans="1:44" ht="21" customHeight="1">
      <c r="A23" s="188"/>
      <c r="B23" s="182" t="s">
        <v>5</v>
      </c>
      <c r="C23" s="182"/>
      <c r="D23" s="183"/>
      <c r="E23" s="71"/>
      <c r="F23" s="80"/>
      <c r="G23" s="80"/>
      <c r="H23" s="81"/>
      <c r="I23" s="258"/>
      <c r="J23" s="7">
        <v>5</v>
      </c>
      <c r="AM23" s="23">
        <f t="shared" si="0"/>
      </c>
      <c r="AN23" s="19">
        <f t="shared" si="1"/>
      </c>
      <c r="AO23" s="19">
        <f t="shared" si="2"/>
      </c>
      <c r="AP23" s="19">
        <f t="shared" si="3"/>
      </c>
      <c r="AQ23" s="24" t="s">
        <v>60</v>
      </c>
      <c r="AR23" s="249"/>
    </row>
    <row r="24" spans="1:44" ht="21" customHeight="1">
      <c r="A24" s="188"/>
      <c r="B24" s="182" t="s">
        <v>6</v>
      </c>
      <c r="C24" s="182"/>
      <c r="D24" s="183"/>
      <c r="E24" s="71"/>
      <c r="F24" s="72"/>
      <c r="G24" s="72"/>
      <c r="H24" s="73"/>
      <c r="I24" s="258"/>
      <c r="J24" s="7">
        <v>15</v>
      </c>
      <c r="AM24" s="23">
        <f t="shared" si="0"/>
      </c>
      <c r="AN24" s="19">
        <f t="shared" si="1"/>
      </c>
      <c r="AO24" s="19">
        <f t="shared" si="2"/>
      </c>
      <c r="AP24" s="19">
        <f t="shared" si="3"/>
      </c>
      <c r="AQ24" s="24" t="s">
        <v>60</v>
      </c>
      <c r="AR24" s="249"/>
    </row>
    <row r="25" spans="1:44" ht="21" customHeight="1" thickBot="1">
      <c r="A25" s="189"/>
      <c r="B25" s="185" t="s">
        <v>7</v>
      </c>
      <c r="C25" s="185"/>
      <c r="D25" s="186"/>
      <c r="E25" s="74"/>
      <c r="F25" s="75"/>
      <c r="G25" s="75"/>
      <c r="H25" s="76"/>
      <c r="I25" s="259"/>
      <c r="J25" s="10">
        <v>15</v>
      </c>
      <c r="AM25" s="25">
        <f t="shared" si="0"/>
      </c>
      <c r="AN25" s="26">
        <f t="shared" si="1"/>
      </c>
      <c r="AO25" s="26">
        <f t="shared" si="2"/>
      </c>
      <c r="AP25" s="26">
        <f t="shared" si="3"/>
      </c>
      <c r="AQ25" s="27" t="s">
        <v>60</v>
      </c>
      <c r="AR25" s="250"/>
    </row>
    <row r="26" spans="1:44" ht="21" customHeight="1" thickBot="1">
      <c r="A26" s="13" t="s">
        <v>48</v>
      </c>
      <c r="B26" s="241" t="s">
        <v>8</v>
      </c>
      <c r="C26" s="241"/>
      <c r="D26" s="242"/>
      <c r="E26" s="82"/>
      <c r="F26" s="83"/>
      <c r="G26" s="83"/>
      <c r="H26" s="84"/>
      <c r="I26" s="52">
        <f>AR26</f>
        <v>0</v>
      </c>
      <c r="J26" s="12">
        <v>50</v>
      </c>
      <c r="AM26" s="28">
        <f t="shared" si="0"/>
      </c>
      <c r="AN26" s="29">
        <f t="shared" si="1"/>
      </c>
      <c r="AO26" s="29">
        <f t="shared" si="2"/>
      </c>
      <c r="AP26" s="29">
        <f t="shared" si="3"/>
      </c>
      <c r="AQ26" s="30" t="s">
        <v>60</v>
      </c>
      <c r="AR26" s="31">
        <f>SUM(AM26:AP26)</f>
        <v>0</v>
      </c>
    </row>
    <row r="27" spans="1:44" ht="21" customHeight="1">
      <c r="A27" s="191" t="s">
        <v>31</v>
      </c>
      <c r="B27" s="243" t="s">
        <v>6</v>
      </c>
      <c r="C27" s="243"/>
      <c r="D27" s="244"/>
      <c r="E27" s="165"/>
      <c r="F27" s="168"/>
      <c r="G27" s="168"/>
      <c r="H27" s="245"/>
      <c r="I27" s="257">
        <f>AR27</f>
        <v>0</v>
      </c>
      <c r="J27" s="248">
        <v>10</v>
      </c>
      <c r="AM27" s="264">
        <f t="shared" si="0"/>
      </c>
      <c r="AN27" s="148">
        <f t="shared" si="1"/>
      </c>
      <c r="AO27" s="148">
        <f t="shared" si="2"/>
      </c>
      <c r="AP27" s="148">
        <f t="shared" si="3"/>
      </c>
      <c r="AQ27" s="267" t="s">
        <v>60</v>
      </c>
      <c r="AR27" s="254">
        <f>SUM(AM27:AP29)</f>
        <v>0</v>
      </c>
    </row>
    <row r="28" spans="1:44" ht="21" customHeight="1">
      <c r="A28" s="227"/>
      <c r="B28" s="251" t="s">
        <v>37</v>
      </c>
      <c r="C28" s="251"/>
      <c r="D28" s="252"/>
      <c r="E28" s="166"/>
      <c r="F28" s="169"/>
      <c r="G28" s="169"/>
      <c r="H28" s="246"/>
      <c r="I28" s="258"/>
      <c r="J28" s="249"/>
      <c r="AM28" s="265"/>
      <c r="AN28" s="149"/>
      <c r="AO28" s="149"/>
      <c r="AP28" s="149"/>
      <c r="AQ28" s="268"/>
      <c r="AR28" s="249"/>
    </row>
    <row r="29" spans="1:44" ht="21" customHeight="1" thickBot="1">
      <c r="A29" s="189"/>
      <c r="B29" s="162" t="s">
        <v>12</v>
      </c>
      <c r="C29" s="163"/>
      <c r="D29" s="164"/>
      <c r="E29" s="167"/>
      <c r="F29" s="170"/>
      <c r="G29" s="170"/>
      <c r="H29" s="247"/>
      <c r="I29" s="259"/>
      <c r="J29" s="250"/>
      <c r="AM29" s="266"/>
      <c r="AN29" s="150"/>
      <c r="AO29" s="150"/>
      <c r="AP29" s="150"/>
      <c r="AQ29" s="269"/>
      <c r="AR29" s="250"/>
    </row>
    <row r="30" spans="1:44" ht="21" customHeight="1">
      <c r="A30" s="190" t="s">
        <v>54</v>
      </c>
      <c r="B30" s="160" t="s">
        <v>38</v>
      </c>
      <c r="C30" s="160"/>
      <c r="D30" s="161"/>
      <c r="E30" s="68"/>
      <c r="F30" s="69"/>
      <c r="G30" s="69"/>
      <c r="H30" s="70"/>
      <c r="I30" s="257">
        <f>AR30</f>
        <v>0</v>
      </c>
      <c r="J30" s="11">
        <v>6</v>
      </c>
      <c r="L30" s="17"/>
      <c r="M30" s="17"/>
      <c r="N30" s="17"/>
      <c r="O30" s="17"/>
      <c r="P30" s="17"/>
      <c r="AM30" s="20">
        <f t="shared" si="0"/>
      </c>
      <c r="AN30" s="21">
        <f t="shared" si="1"/>
      </c>
      <c r="AO30" s="21">
        <f t="shared" si="2"/>
      </c>
      <c r="AP30" s="21">
        <f t="shared" si="3"/>
      </c>
      <c r="AQ30" s="22" t="s">
        <v>60</v>
      </c>
      <c r="AR30" s="254">
        <f>SUM(AM30:AP32)</f>
        <v>0</v>
      </c>
    </row>
    <row r="31" spans="1:44" ht="21" customHeight="1">
      <c r="A31" s="188"/>
      <c r="B31" s="171" t="s">
        <v>39</v>
      </c>
      <c r="C31" s="171"/>
      <c r="D31" s="172"/>
      <c r="E31" s="85"/>
      <c r="F31" s="80"/>
      <c r="G31" s="80"/>
      <c r="H31" s="81"/>
      <c r="I31" s="258"/>
      <c r="J31" s="7">
        <v>14</v>
      </c>
      <c r="L31" s="17"/>
      <c r="M31" s="17"/>
      <c r="N31" s="17"/>
      <c r="O31" s="17"/>
      <c r="P31" s="17"/>
      <c r="AM31" s="23">
        <f t="shared" si="0"/>
      </c>
      <c r="AN31" s="19">
        <f t="shared" si="1"/>
      </c>
      <c r="AO31" s="19">
        <f t="shared" si="2"/>
      </c>
      <c r="AP31" s="19">
        <f t="shared" si="3"/>
      </c>
      <c r="AQ31" s="24" t="s">
        <v>60</v>
      </c>
      <c r="AR31" s="249"/>
    </row>
    <row r="32" spans="1:44" ht="21" customHeight="1" thickBot="1">
      <c r="A32" s="189"/>
      <c r="B32" s="173" t="s">
        <v>21</v>
      </c>
      <c r="C32" s="173"/>
      <c r="D32" s="174"/>
      <c r="E32" s="74"/>
      <c r="F32" s="75"/>
      <c r="G32" s="75"/>
      <c r="H32" s="76"/>
      <c r="I32" s="259"/>
      <c r="J32" s="10">
        <v>10</v>
      </c>
      <c r="L32" s="18"/>
      <c r="M32" s="18"/>
      <c r="N32" s="18"/>
      <c r="O32" s="18"/>
      <c r="P32" s="18"/>
      <c r="AM32" s="25">
        <f t="shared" si="0"/>
      </c>
      <c r="AN32" s="26">
        <f t="shared" si="1"/>
      </c>
      <c r="AO32" s="26">
        <f t="shared" si="2"/>
      </c>
      <c r="AP32" s="26">
        <f t="shared" si="3"/>
      </c>
      <c r="AQ32" s="27" t="s">
        <v>60</v>
      </c>
      <c r="AR32" s="250"/>
    </row>
    <row r="33" spans="1:44" ht="21" customHeight="1">
      <c r="A33" s="191" t="s">
        <v>55</v>
      </c>
      <c r="B33" s="192" t="s">
        <v>38</v>
      </c>
      <c r="C33" s="192"/>
      <c r="D33" s="193"/>
      <c r="E33" s="68"/>
      <c r="F33" s="78"/>
      <c r="G33" s="78"/>
      <c r="H33" s="79"/>
      <c r="I33" s="257">
        <f>AR33</f>
        <v>0</v>
      </c>
      <c r="J33" s="11">
        <v>5</v>
      </c>
      <c r="AM33" s="20">
        <f t="shared" si="0"/>
      </c>
      <c r="AN33" s="21">
        <f t="shared" si="1"/>
      </c>
      <c r="AO33" s="21">
        <f t="shared" si="2"/>
      </c>
      <c r="AP33" s="21">
        <f t="shared" si="3"/>
      </c>
      <c r="AQ33" s="22" t="s">
        <v>60</v>
      </c>
      <c r="AR33" s="254">
        <f>SUM(AM33:AP35)</f>
        <v>0</v>
      </c>
    </row>
    <row r="34" spans="1:44" ht="21" customHeight="1">
      <c r="A34" s="188"/>
      <c r="B34" s="171" t="s">
        <v>56</v>
      </c>
      <c r="C34" s="171"/>
      <c r="D34" s="172"/>
      <c r="E34" s="71"/>
      <c r="F34" s="72"/>
      <c r="G34" s="72"/>
      <c r="H34" s="73"/>
      <c r="I34" s="258"/>
      <c r="J34" s="7">
        <v>20</v>
      </c>
      <c r="AM34" s="23">
        <f t="shared" si="0"/>
      </c>
      <c r="AN34" s="19">
        <f t="shared" si="1"/>
      </c>
      <c r="AO34" s="19">
        <f t="shared" si="2"/>
      </c>
      <c r="AP34" s="19">
        <f t="shared" si="3"/>
      </c>
      <c r="AQ34" s="24" t="s">
        <v>60</v>
      </c>
      <c r="AR34" s="249"/>
    </row>
    <row r="35" spans="1:44" ht="21" customHeight="1" thickBot="1">
      <c r="A35" s="189"/>
      <c r="B35" s="173" t="s">
        <v>21</v>
      </c>
      <c r="C35" s="173"/>
      <c r="D35" s="174"/>
      <c r="E35" s="74"/>
      <c r="F35" s="75"/>
      <c r="G35" s="75"/>
      <c r="H35" s="76"/>
      <c r="I35" s="259"/>
      <c r="J35" s="10">
        <v>5</v>
      </c>
      <c r="AM35" s="25">
        <f t="shared" si="0"/>
      </c>
      <c r="AN35" s="26">
        <f t="shared" si="1"/>
      </c>
      <c r="AO35" s="26">
        <f t="shared" si="2"/>
      </c>
      <c r="AP35" s="26">
        <f t="shared" si="3"/>
      </c>
      <c r="AQ35" s="27" t="s">
        <v>60</v>
      </c>
      <c r="AR35" s="250"/>
    </row>
    <row r="36" spans="2:4" ht="9" customHeight="1">
      <c r="B36" s="59"/>
      <c r="C36" s="59"/>
      <c r="D36" s="59"/>
    </row>
    <row r="37" spans="1:10" ht="12.75" customHeight="1">
      <c r="A37" s="301" t="s">
        <v>41</v>
      </c>
      <c r="B37" s="302"/>
      <c r="C37" s="302"/>
      <c r="D37" s="302"/>
      <c r="E37" s="66" t="s">
        <v>20</v>
      </c>
      <c r="F37" s="270" t="s">
        <v>42</v>
      </c>
      <c r="G37" s="271"/>
      <c r="H37" s="271"/>
      <c r="I37" s="271"/>
      <c r="J37" s="271"/>
    </row>
    <row r="38" spans="1:10" ht="12.75" customHeight="1">
      <c r="A38" s="272" t="s">
        <v>45</v>
      </c>
      <c r="B38" s="272"/>
      <c r="C38" s="86"/>
      <c r="D38" s="67"/>
      <c r="E38" s="66" t="s">
        <v>19</v>
      </c>
      <c r="F38" s="270" t="s">
        <v>43</v>
      </c>
      <c r="G38" s="271"/>
      <c r="H38" s="271"/>
      <c r="I38" s="271"/>
      <c r="J38" s="271"/>
    </row>
    <row r="39" spans="2:10" ht="12.75" customHeight="1">
      <c r="B39" s="59"/>
      <c r="C39" s="59"/>
      <c r="D39" s="59"/>
      <c r="E39" s="66" t="s">
        <v>18</v>
      </c>
      <c r="F39" s="270" t="s">
        <v>44</v>
      </c>
      <c r="G39" s="271"/>
      <c r="H39" s="271"/>
      <c r="I39" s="271"/>
      <c r="J39" s="271"/>
    </row>
    <row r="40" spans="2:10" ht="12.75" customHeight="1">
      <c r="B40" s="59"/>
      <c r="C40" s="59"/>
      <c r="D40" s="59"/>
      <c r="E40" s="66" t="s">
        <v>17</v>
      </c>
      <c r="F40" s="270" t="s">
        <v>40</v>
      </c>
      <c r="G40" s="271"/>
      <c r="H40" s="271"/>
      <c r="I40" s="271"/>
      <c r="J40" s="271"/>
    </row>
    <row r="41" spans="2:4" ht="6.75" customHeight="1">
      <c r="B41" s="59"/>
      <c r="C41" s="59"/>
      <c r="D41" s="59"/>
    </row>
    <row r="42" spans="1:10" ht="12.75">
      <c r="A42" s="60" t="s">
        <v>2</v>
      </c>
      <c r="B42" s="61">
        <f>Liste!D6</f>
        <v>0</v>
      </c>
      <c r="C42" s="62"/>
      <c r="D42" s="62"/>
      <c r="E42" s="63"/>
      <c r="F42" s="63"/>
      <c r="G42" s="63"/>
      <c r="H42" s="63"/>
      <c r="I42" s="63"/>
      <c r="J42" s="64"/>
    </row>
    <row r="43" spans="1:10" ht="12.75">
      <c r="A43" s="87" t="s">
        <v>1</v>
      </c>
      <c r="B43" s="154"/>
      <c r="C43" s="155"/>
      <c r="D43" s="155"/>
      <c r="E43" s="155"/>
      <c r="F43" s="155"/>
      <c r="G43" s="155"/>
      <c r="H43" s="155"/>
      <c r="I43" s="155"/>
      <c r="J43" s="156"/>
    </row>
    <row r="44" spans="1:10" ht="12.75">
      <c r="A44" s="157"/>
      <c r="B44" s="158"/>
      <c r="C44" s="158"/>
      <c r="D44" s="158"/>
      <c r="E44" s="158"/>
      <c r="F44" s="158"/>
      <c r="G44" s="158"/>
      <c r="H44" s="158"/>
      <c r="I44" s="158"/>
      <c r="J44" s="159"/>
    </row>
    <row r="45" spans="1:10" ht="12.75">
      <c r="A45" s="157"/>
      <c r="B45" s="158"/>
      <c r="C45" s="158"/>
      <c r="D45" s="158"/>
      <c r="E45" s="158"/>
      <c r="F45" s="158"/>
      <c r="G45" s="158"/>
      <c r="H45" s="158"/>
      <c r="I45" s="158"/>
      <c r="J45" s="159"/>
    </row>
    <row r="46" spans="1:10" ht="12.75">
      <c r="A46" s="178"/>
      <c r="B46" s="179"/>
      <c r="C46" s="179"/>
      <c r="D46" s="179"/>
      <c r="E46" s="179"/>
      <c r="F46" s="179"/>
      <c r="G46" s="179"/>
      <c r="H46" s="179"/>
      <c r="I46" s="179"/>
      <c r="J46" s="180"/>
    </row>
    <row r="47" spans="1:4" ht="12.75">
      <c r="A47" s="59"/>
      <c r="B47" s="59"/>
      <c r="C47" s="59"/>
      <c r="D47" s="59"/>
    </row>
    <row r="48" spans="1:4" ht="12.75">
      <c r="A48" s="59"/>
      <c r="B48" s="59"/>
      <c r="C48" s="59"/>
      <c r="D48" s="59"/>
    </row>
    <row r="49" spans="1:4" ht="12.75">
      <c r="A49" s="59"/>
      <c r="B49" s="59"/>
      <c r="C49" s="59"/>
      <c r="D49" s="59"/>
    </row>
    <row r="50" spans="3:4" ht="12.75">
      <c r="C50" s="59"/>
      <c r="D50" s="59"/>
    </row>
    <row r="51" spans="1:4" ht="12.75">
      <c r="A51" s="59"/>
      <c r="B51" s="59"/>
      <c r="C51" s="59"/>
      <c r="D51" s="59"/>
    </row>
    <row r="52" spans="1:4" ht="12.75">
      <c r="A52" s="59"/>
      <c r="B52" s="59"/>
      <c r="C52" s="59"/>
      <c r="D52" s="59"/>
    </row>
    <row r="53" spans="1:4" ht="12.75">
      <c r="A53" s="59"/>
      <c r="B53" s="59"/>
      <c r="C53" s="59"/>
      <c r="D53" s="59"/>
    </row>
    <row r="54" spans="3:4" ht="12.75">
      <c r="C54" s="59"/>
      <c r="D54" s="59"/>
    </row>
    <row r="55" spans="1:4" ht="12.75">
      <c r="A55" s="59"/>
      <c r="C55" s="59"/>
      <c r="D55" s="59"/>
    </row>
    <row r="56" spans="1:4" ht="12.75">
      <c r="A56" s="59"/>
      <c r="C56" s="59"/>
      <c r="D56" s="59"/>
    </row>
    <row r="57" spans="1:4" ht="12.75">
      <c r="A57" s="59"/>
      <c r="B57" s="59"/>
      <c r="C57" s="59"/>
      <c r="D57" s="59"/>
    </row>
    <row r="58" spans="1:4" ht="12.75">
      <c r="A58" s="59"/>
      <c r="B58" s="59"/>
      <c r="C58" s="59"/>
      <c r="D58" s="59"/>
    </row>
    <row r="59" spans="1:4" ht="12.75">
      <c r="A59" s="59"/>
      <c r="B59" s="59"/>
      <c r="C59" s="59"/>
      <c r="D59" s="59"/>
    </row>
    <row r="60" spans="1:4" ht="12.75">
      <c r="A60" s="59"/>
      <c r="B60" s="59"/>
      <c r="C60" s="59"/>
      <c r="D60" s="59"/>
    </row>
    <row r="61" spans="1:4" ht="12.75">
      <c r="A61" s="59"/>
      <c r="B61" s="59"/>
      <c r="C61" s="59"/>
      <c r="D61" s="59"/>
    </row>
    <row r="62" spans="3:4" ht="12.75">
      <c r="C62" s="59"/>
      <c r="D62" s="59"/>
    </row>
    <row r="63" spans="3:4" ht="12.75">
      <c r="C63" s="59"/>
      <c r="D63" s="59"/>
    </row>
    <row r="64" spans="3:4" ht="12.75">
      <c r="C64" s="59"/>
      <c r="D64" s="59"/>
    </row>
  </sheetData>
  <sheetProtection/>
  <mergeCells count="82">
    <mergeCell ref="B1:D1"/>
    <mergeCell ref="E1:J1"/>
    <mergeCell ref="B2:D2"/>
    <mergeCell ref="E2:J2"/>
    <mergeCell ref="B3:D3"/>
    <mergeCell ref="E3:J3"/>
    <mergeCell ref="B4:C4"/>
    <mergeCell ref="E4:J4"/>
    <mergeCell ref="B6:C6"/>
    <mergeCell ref="E6:F6"/>
    <mergeCell ref="G6:J6"/>
    <mergeCell ref="G9:J9"/>
    <mergeCell ref="A11:D11"/>
    <mergeCell ref="G11:J11"/>
    <mergeCell ref="A12:D12"/>
    <mergeCell ref="G12:J12"/>
    <mergeCell ref="A13:D13"/>
    <mergeCell ref="G13:J14"/>
    <mergeCell ref="A14:D14"/>
    <mergeCell ref="A15:D15"/>
    <mergeCell ref="E15:G15"/>
    <mergeCell ref="H15:J15"/>
    <mergeCell ref="A16:D16"/>
    <mergeCell ref="E16:H16"/>
    <mergeCell ref="I16:I18"/>
    <mergeCell ref="J16:J18"/>
    <mergeCell ref="AR16:AR18"/>
    <mergeCell ref="A17:A18"/>
    <mergeCell ref="B17:D18"/>
    <mergeCell ref="AM17:AQ17"/>
    <mergeCell ref="A19:A21"/>
    <mergeCell ref="B19:D19"/>
    <mergeCell ref="I19:I21"/>
    <mergeCell ref="AR19:AR21"/>
    <mergeCell ref="B20:D20"/>
    <mergeCell ref="B21:D21"/>
    <mergeCell ref="A22:A25"/>
    <mergeCell ref="B22:D22"/>
    <mergeCell ref="I22:I25"/>
    <mergeCell ref="AR22:AR25"/>
    <mergeCell ref="B23:D23"/>
    <mergeCell ref="B24:D24"/>
    <mergeCell ref="B25:D25"/>
    <mergeCell ref="B26:D26"/>
    <mergeCell ref="A27:A29"/>
    <mergeCell ref="B27:D27"/>
    <mergeCell ref="E27:E29"/>
    <mergeCell ref="F27:F29"/>
    <mergeCell ref="G27:G29"/>
    <mergeCell ref="AR30:AR32"/>
    <mergeCell ref="B31:D31"/>
    <mergeCell ref="H27:H29"/>
    <mergeCell ref="I27:I29"/>
    <mergeCell ref="J27:J29"/>
    <mergeCell ref="AM27:AM29"/>
    <mergeCell ref="AN27:AN29"/>
    <mergeCell ref="AO27:AO29"/>
    <mergeCell ref="B32:D32"/>
    <mergeCell ref="AR33:AR35"/>
    <mergeCell ref="B34:D34"/>
    <mergeCell ref="B35:D35"/>
    <mergeCell ref="AP27:AP29"/>
    <mergeCell ref="AQ27:AQ29"/>
    <mergeCell ref="AR27:AR29"/>
    <mergeCell ref="B28:D28"/>
    <mergeCell ref="B29:D29"/>
    <mergeCell ref="B30:D30"/>
    <mergeCell ref="I30:I32"/>
    <mergeCell ref="A33:A35"/>
    <mergeCell ref="B33:D33"/>
    <mergeCell ref="I33:I35"/>
    <mergeCell ref="A30:A32"/>
    <mergeCell ref="A37:D37"/>
    <mergeCell ref="A44:J44"/>
    <mergeCell ref="A45:J45"/>
    <mergeCell ref="A46:J46"/>
    <mergeCell ref="F37:J37"/>
    <mergeCell ref="A38:B38"/>
    <mergeCell ref="F38:J38"/>
    <mergeCell ref="F39:J39"/>
    <mergeCell ref="F40:J40"/>
    <mergeCell ref="B43:J43"/>
  </mergeCells>
  <hyperlinks>
    <hyperlink ref="L4" location="Liste!A1" display="Retour Liste"/>
  </hyperlinks>
  <printOptions/>
  <pageMargins left="0.3937007874015748" right="0.3937007874015748" top="0.3937007874015748" bottom="0.3937007874015748" header="0.3937007874015748" footer="0.3937007874015748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64"/>
  <sheetViews>
    <sheetView zoomScale="125" zoomScaleNormal="125" zoomScalePageLayoutView="0" workbookViewId="0" topLeftCell="A1">
      <selection activeCell="G13" sqref="G13:J14"/>
    </sheetView>
  </sheetViews>
  <sheetFormatPr defaultColWidth="10.75390625" defaultRowHeight="12.75"/>
  <cols>
    <col min="1" max="1" width="15.375" style="4" customWidth="1"/>
    <col min="2" max="3" width="9.125" style="4" customWidth="1"/>
    <col min="4" max="4" width="20.875" style="4" customWidth="1"/>
    <col min="5" max="8" width="3.25390625" style="4" customWidth="1"/>
    <col min="9" max="9" width="4.375" style="4" customWidth="1"/>
    <col min="10" max="10" width="4.875" style="4" customWidth="1"/>
    <col min="11" max="16384" width="10.75390625" style="4" customWidth="1"/>
  </cols>
  <sheetData>
    <row r="1" spans="2:10" ht="14.25">
      <c r="B1" s="273" t="s">
        <v>22</v>
      </c>
      <c r="C1" s="274"/>
      <c r="D1" s="274"/>
      <c r="E1" s="274" t="s">
        <v>51</v>
      </c>
      <c r="F1" s="274"/>
      <c r="G1" s="274"/>
      <c r="H1" s="274"/>
      <c r="I1" s="274"/>
      <c r="J1" s="274"/>
    </row>
    <row r="2" spans="2:10" ht="14.25">
      <c r="B2" s="273" t="s">
        <v>23</v>
      </c>
      <c r="C2" s="274"/>
      <c r="D2" s="274"/>
      <c r="E2" s="275">
        <f>Liste!C2</f>
        <v>0</v>
      </c>
      <c r="F2" s="275"/>
      <c r="G2" s="275"/>
      <c r="H2" s="275"/>
      <c r="I2" s="275"/>
      <c r="J2" s="275"/>
    </row>
    <row r="3" spans="2:10" ht="12.75">
      <c r="B3" s="275" t="s">
        <v>24</v>
      </c>
      <c r="C3" s="274"/>
      <c r="D3" s="274"/>
      <c r="E3" s="274" t="s">
        <v>25</v>
      </c>
      <c r="F3" s="274"/>
      <c r="G3" s="274"/>
      <c r="H3" s="274"/>
      <c r="I3" s="274"/>
      <c r="J3" s="274"/>
    </row>
    <row r="4" spans="2:12" ht="15">
      <c r="B4" s="276" t="s">
        <v>29</v>
      </c>
      <c r="C4" s="277"/>
      <c r="D4" s="53">
        <f>Liste!C3</f>
        <v>0</v>
      </c>
      <c r="E4" s="275">
        <f>Liste!D5</f>
        <v>0</v>
      </c>
      <c r="F4" s="275"/>
      <c r="G4" s="275"/>
      <c r="H4" s="275"/>
      <c r="I4" s="275"/>
      <c r="J4" s="275"/>
      <c r="L4" s="65" t="s">
        <v>9</v>
      </c>
    </row>
    <row r="5" spans="2:10" ht="12.75">
      <c r="B5" s="54"/>
      <c r="E5" s="36"/>
      <c r="F5" s="36"/>
      <c r="G5" s="36"/>
      <c r="H5" s="36"/>
      <c r="I5" s="36"/>
      <c r="J5" s="36"/>
    </row>
    <row r="6" spans="1:10" ht="14.25">
      <c r="A6" s="55" t="s">
        <v>66</v>
      </c>
      <c r="B6" s="303">
        <f>Liste!B12</f>
        <v>0</v>
      </c>
      <c r="C6" s="303"/>
      <c r="D6" s="56">
        <f>Liste!C12</f>
        <v>0</v>
      </c>
      <c r="E6" s="276" t="s">
        <v>13</v>
      </c>
      <c r="F6" s="277"/>
      <c r="G6" s="279"/>
      <c r="H6" s="279"/>
      <c r="I6" s="279"/>
      <c r="J6" s="279"/>
    </row>
    <row r="8" ht="12.75">
      <c r="A8" s="57" t="s">
        <v>10</v>
      </c>
    </row>
    <row r="9" spans="1:10" ht="12.75">
      <c r="A9" s="58" t="s">
        <v>32</v>
      </c>
      <c r="G9" s="280" t="s">
        <v>57</v>
      </c>
      <c r="H9" s="213"/>
      <c r="I9" s="213"/>
      <c r="J9" s="214"/>
    </row>
    <row r="10" spans="1:10" ht="12.75">
      <c r="A10" s="59" t="s">
        <v>33</v>
      </c>
      <c r="G10" s="34" t="s">
        <v>62</v>
      </c>
      <c r="H10" s="35"/>
      <c r="I10" s="32">
        <f>SUM(J19:J35)</f>
        <v>200</v>
      </c>
      <c r="J10" s="33" t="s">
        <v>61</v>
      </c>
    </row>
    <row r="11" spans="1:10" ht="15">
      <c r="A11" s="281" t="s">
        <v>34</v>
      </c>
      <c r="B11" s="282"/>
      <c r="C11" s="282"/>
      <c r="D11" s="282"/>
      <c r="G11" s="283">
        <f>SUM(I19:I35)-C38*10</f>
        <v>0</v>
      </c>
      <c r="H11" s="224"/>
      <c r="I11" s="224"/>
      <c r="J11" s="225"/>
    </row>
    <row r="12" spans="1:10" ht="15">
      <c r="A12" s="281" t="s">
        <v>35</v>
      </c>
      <c r="B12" s="282"/>
      <c r="C12" s="282"/>
      <c r="D12" s="282"/>
      <c r="G12" s="284" t="s">
        <v>3</v>
      </c>
      <c r="H12" s="195"/>
      <c r="I12" s="195"/>
      <c r="J12" s="285"/>
    </row>
    <row r="13" spans="1:10" ht="12.75" customHeight="1">
      <c r="A13" s="281" t="s">
        <v>36</v>
      </c>
      <c r="B13" s="282"/>
      <c r="C13" s="282"/>
      <c r="D13" s="282"/>
      <c r="G13" s="286">
        <f>CEILING(G11/10,0.5)</f>
        <v>0</v>
      </c>
      <c r="H13" s="224"/>
      <c r="I13" s="224"/>
      <c r="J13" s="225"/>
    </row>
    <row r="14" spans="1:10" ht="13.5" thickBot="1">
      <c r="A14" s="281" t="s">
        <v>15</v>
      </c>
      <c r="B14" s="282"/>
      <c r="C14" s="282"/>
      <c r="D14" s="282"/>
      <c r="G14" s="287"/>
      <c r="H14" s="238"/>
      <c r="I14" s="238"/>
      <c r="J14" s="239"/>
    </row>
    <row r="15" spans="1:10" ht="24" customHeight="1" thickBot="1">
      <c r="A15" s="288" t="s">
        <v>16</v>
      </c>
      <c r="B15" s="289"/>
      <c r="C15" s="289"/>
      <c r="D15" s="289"/>
      <c r="E15" s="290" t="s">
        <v>14</v>
      </c>
      <c r="F15" s="290"/>
      <c r="G15" s="290"/>
      <c r="H15" s="291"/>
      <c r="I15" s="291"/>
      <c r="J15" s="291"/>
    </row>
    <row r="16" spans="1:44" ht="25.5" customHeight="1">
      <c r="A16" s="288" t="s">
        <v>0</v>
      </c>
      <c r="B16" s="289"/>
      <c r="C16" s="289"/>
      <c r="D16" s="289"/>
      <c r="E16" s="292" t="s">
        <v>52</v>
      </c>
      <c r="F16" s="293"/>
      <c r="G16" s="293"/>
      <c r="H16" s="293"/>
      <c r="I16" s="151" t="s">
        <v>65</v>
      </c>
      <c r="J16" s="231" t="s">
        <v>53</v>
      </c>
      <c r="AR16" s="151" t="s">
        <v>65</v>
      </c>
    </row>
    <row r="17" spans="1:44" ht="16.5" thickBot="1">
      <c r="A17" s="294" t="s">
        <v>63</v>
      </c>
      <c r="B17" s="296" t="s">
        <v>64</v>
      </c>
      <c r="C17" s="297"/>
      <c r="D17" s="298"/>
      <c r="E17" s="2" t="s">
        <v>17</v>
      </c>
      <c r="F17" s="2" t="s">
        <v>18</v>
      </c>
      <c r="G17" s="2" t="s">
        <v>19</v>
      </c>
      <c r="H17" s="3" t="s">
        <v>20</v>
      </c>
      <c r="I17" s="152"/>
      <c r="J17" s="232"/>
      <c r="AM17" s="253" t="s">
        <v>58</v>
      </c>
      <c r="AN17" s="135"/>
      <c r="AO17" s="135"/>
      <c r="AP17" s="135"/>
      <c r="AQ17" s="133"/>
      <c r="AR17" s="152"/>
    </row>
    <row r="18" spans="1:44" ht="15.75" thickBot="1">
      <c r="A18" s="295"/>
      <c r="B18" s="299"/>
      <c r="C18" s="299"/>
      <c r="D18" s="300"/>
      <c r="E18" s="6">
        <v>0</v>
      </c>
      <c r="F18" s="1">
        <v>0.33</v>
      </c>
      <c r="G18" s="1">
        <v>0.66</v>
      </c>
      <c r="H18" s="1">
        <v>1</v>
      </c>
      <c r="I18" s="153"/>
      <c r="J18" s="233"/>
      <c r="AM18" s="14">
        <v>0</v>
      </c>
      <c r="AN18" s="14">
        <v>0.33</v>
      </c>
      <c r="AO18" s="14">
        <v>0.66</v>
      </c>
      <c r="AP18" s="15">
        <v>1</v>
      </c>
      <c r="AQ18" s="16" t="s">
        <v>59</v>
      </c>
      <c r="AR18" s="153"/>
    </row>
    <row r="19" spans="1:44" ht="19.5" customHeight="1">
      <c r="A19" s="191" t="s">
        <v>46</v>
      </c>
      <c r="B19" s="243" t="s">
        <v>11</v>
      </c>
      <c r="C19" s="243"/>
      <c r="D19" s="244"/>
      <c r="E19" s="68"/>
      <c r="F19" s="69"/>
      <c r="G19" s="69"/>
      <c r="H19" s="70"/>
      <c r="I19" s="257">
        <f>AR19</f>
        <v>0</v>
      </c>
      <c r="J19" s="9">
        <v>10</v>
      </c>
      <c r="AM19" s="20">
        <f>IF(E19=AQ19,0*J19,"")</f>
      </c>
      <c r="AN19" s="21">
        <f>IF(F19=AQ19,0.33*J19,"")</f>
      </c>
      <c r="AO19" s="21">
        <f>IF(G19=AQ19,0.66*J19,"")</f>
      </c>
      <c r="AP19" s="21">
        <f>IF(H19=AQ19,1*J19,"")</f>
      </c>
      <c r="AQ19" s="22" t="s">
        <v>60</v>
      </c>
      <c r="AR19" s="254">
        <f>SUM(AM19:AQ21)</f>
        <v>0</v>
      </c>
    </row>
    <row r="20" spans="1:44" ht="19.5" customHeight="1">
      <c r="A20" s="188"/>
      <c r="B20" s="182" t="s">
        <v>49</v>
      </c>
      <c r="C20" s="182"/>
      <c r="D20" s="183"/>
      <c r="E20" s="71"/>
      <c r="F20" s="72"/>
      <c r="G20" s="72"/>
      <c r="H20" s="73"/>
      <c r="I20" s="258"/>
      <c r="J20" s="8">
        <v>10</v>
      </c>
      <c r="AM20" s="23">
        <f aca="true" t="shared" si="0" ref="AM20:AM35">IF(E20=AQ20,0*J20,"")</f>
      </c>
      <c r="AN20" s="19">
        <f aca="true" t="shared" si="1" ref="AN20:AN35">IF(F20=AQ20,0.33*J20,"")</f>
      </c>
      <c r="AO20" s="19">
        <f aca="true" t="shared" si="2" ref="AO20:AO35">IF(G20=AQ20,0.66*J20,"")</f>
      </c>
      <c r="AP20" s="19">
        <f aca="true" t="shared" si="3" ref="AP20:AP35">IF(H20=AQ20,1*J20,"")</f>
      </c>
      <c r="AQ20" s="24" t="s">
        <v>60</v>
      </c>
      <c r="AR20" s="249"/>
    </row>
    <row r="21" spans="1:44" ht="19.5" customHeight="1" thickBot="1">
      <c r="A21" s="189"/>
      <c r="B21" s="185" t="s">
        <v>50</v>
      </c>
      <c r="C21" s="185"/>
      <c r="D21" s="186"/>
      <c r="E21" s="74"/>
      <c r="F21" s="75"/>
      <c r="G21" s="75"/>
      <c r="H21" s="76"/>
      <c r="I21" s="259"/>
      <c r="J21" s="10">
        <v>20</v>
      </c>
      <c r="K21" s="5"/>
      <c r="AM21" s="25">
        <f t="shared" si="0"/>
      </c>
      <c r="AN21" s="26">
        <f t="shared" si="1"/>
      </c>
      <c r="AO21" s="26">
        <f t="shared" si="2"/>
      </c>
      <c r="AP21" s="26">
        <f t="shared" si="3"/>
      </c>
      <c r="AQ21" s="27" t="s">
        <v>60</v>
      </c>
      <c r="AR21" s="250"/>
    </row>
    <row r="22" spans="1:44" ht="19.5" customHeight="1">
      <c r="A22" s="191" t="s">
        <v>47</v>
      </c>
      <c r="B22" s="229" t="s">
        <v>4</v>
      </c>
      <c r="C22" s="229"/>
      <c r="D22" s="230"/>
      <c r="E22" s="77"/>
      <c r="F22" s="78"/>
      <c r="G22" s="78"/>
      <c r="H22" s="79"/>
      <c r="I22" s="257">
        <f>AR22</f>
        <v>0</v>
      </c>
      <c r="J22" s="11">
        <v>5</v>
      </c>
      <c r="AM22" s="20">
        <f t="shared" si="0"/>
      </c>
      <c r="AN22" s="21">
        <f t="shared" si="1"/>
      </c>
      <c r="AO22" s="21">
        <f t="shared" si="2"/>
      </c>
      <c r="AP22" s="21">
        <f t="shared" si="3"/>
      </c>
      <c r="AQ22" s="22" t="s">
        <v>60</v>
      </c>
      <c r="AR22" s="254">
        <f>SUM(AM22:AP25)</f>
        <v>0</v>
      </c>
    </row>
    <row r="23" spans="1:44" ht="19.5" customHeight="1">
      <c r="A23" s="188"/>
      <c r="B23" s="182" t="s">
        <v>5</v>
      </c>
      <c r="C23" s="182"/>
      <c r="D23" s="183"/>
      <c r="E23" s="71"/>
      <c r="F23" s="80"/>
      <c r="G23" s="80"/>
      <c r="H23" s="81"/>
      <c r="I23" s="258"/>
      <c r="J23" s="7">
        <v>5</v>
      </c>
      <c r="AM23" s="23">
        <f t="shared" si="0"/>
      </c>
      <c r="AN23" s="19">
        <f t="shared" si="1"/>
      </c>
      <c r="AO23" s="19">
        <f t="shared" si="2"/>
      </c>
      <c r="AP23" s="19">
        <f t="shared" si="3"/>
      </c>
      <c r="AQ23" s="24" t="s">
        <v>60</v>
      </c>
      <c r="AR23" s="249"/>
    </row>
    <row r="24" spans="1:44" ht="19.5" customHeight="1">
      <c r="A24" s="188"/>
      <c r="B24" s="182" t="s">
        <v>6</v>
      </c>
      <c r="C24" s="182"/>
      <c r="D24" s="183"/>
      <c r="E24" s="71"/>
      <c r="F24" s="72"/>
      <c r="G24" s="72"/>
      <c r="H24" s="73"/>
      <c r="I24" s="258"/>
      <c r="J24" s="7">
        <v>15</v>
      </c>
      <c r="AM24" s="23">
        <f t="shared" si="0"/>
      </c>
      <c r="AN24" s="19">
        <f t="shared" si="1"/>
      </c>
      <c r="AO24" s="19">
        <f t="shared" si="2"/>
      </c>
      <c r="AP24" s="19">
        <f t="shared" si="3"/>
      </c>
      <c r="AQ24" s="24" t="s">
        <v>60</v>
      </c>
      <c r="AR24" s="249"/>
    </row>
    <row r="25" spans="1:44" ht="19.5" customHeight="1" thickBot="1">
      <c r="A25" s="189"/>
      <c r="B25" s="185" t="s">
        <v>7</v>
      </c>
      <c r="C25" s="185"/>
      <c r="D25" s="186"/>
      <c r="E25" s="74"/>
      <c r="F25" s="75"/>
      <c r="G25" s="75"/>
      <c r="H25" s="76"/>
      <c r="I25" s="259"/>
      <c r="J25" s="10">
        <v>15</v>
      </c>
      <c r="AM25" s="25">
        <f t="shared" si="0"/>
      </c>
      <c r="AN25" s="26">
        <f t="shared" si="1"/>
      </c>
      <c r="AO25" s="26">
        <f t="shared" si="2"/>
      </c>
      <c r="AP25" s="26">
        <f t="shared" si="3"/>
      </c>
      <c r="AQ25" s="27" t="s">
        <v>60</v>
      </c>
      <c r="AR25" s="250"/>
    </row>
    <row r="26" spans="1:44" ht="19.5" customHeight="1" thickBot="1">
      <c r="A26" s="13" t="s">
        <v>48</v>
      </c>
      <c r="B26" s="241" t="s">
        <v>8</v>
      </c>
      <c r="C26" s="241"/>
      <c r="D26" s="242"/>
      <c r="E26" s="82"/>
      <c r="F26" s="83"/>
      <c r="G26" s="83"/>
      <c r="H26" s="84"/>
      <c r="I26" s="52">
        <f>AR26</f>
        <v>0</v>
      </c>
      <c r="J26" s="12">
        <v>50</v>
      </c>
      <c r="AM26" s="28">
        <f t="shared" si="0"/>
      </c>
      <c r="AN26" s="29">
        <f t="shared" si="1"/>
      </c>
      <c r="AO26" s="29">
        <f t="shared" si="2"/>
      </c>
      <c r="AP26" s="29">
        <f t="shared" si="3"/>
      </c>
      <c r="AQ26" s="30" t="s">
        <v>60</v>
      </c>
      <c r="AR26" s="31">
        <f>SUM(AM26:AP26)</f>
        <v>0</v>
      </c>
    </row>
    <row r="27" spans="1:44" ht="19.5" customHeight="1">
      <c r="A27" s="191" t="s">
        <v>31</v>
      </c>
      <c r="B27" s="243" t="s">
        <v>6</v>
      </c>
      <c r="C27" s="243"/>
      <c r="D27" s="244"/>
      <c r="E27" s="165"/>
      <c r="F27" s="168"/>
      <c r="G27" s="168"/>
      <c r="H27" s="245"/>
      <c r="I27" s="257">
        <f>AR27</f>
        <v>0</v>
      </c>
      <c r="J27" s="248">
        <v>10</v>
      </c>
      <c r="AM27" s="264">
        <f t="shared" si="0"/>
      </c>
      <c r="AN27" s="148">
        <f t="shared" si="1"/>
      </c>
      <c r="AO27" s="148">
        <f t="shared" si="2"/>
      </c>
      <c r="AP27" s="148">
        <f t="shared" si="3"/>
      </c>
      <c r="AQ27" s="267" t="s">
        <v>60</v>
      </c>
      <c r="AR27" s="254">
        <f>SUM(AM27:AP29)</f>
        <v>0</v>
      </c>
    </row>
    <row r="28" spans="1:44" ht="19.5" customHeight="1">
      <c r="A28" s="227"/>
      <c r="B28" s="251" t="s">
        <v>37</v>
      </c>
      <c r="C28" s="251"/>
      <c r="D28" s="252"/>
      <c r="E28" s="166"/>
      <c r="F28" s="169"/>
      <c r="G28" s="169"/>
      <c r="H28" s="246"/>
      <c r="I28" s="258"/>
      <c r="J28" s="249"/>
      <c r="AM28" s="265"/>
      <c r="AN28" s="149"/>
      <c r="AO28" s="149"/>
      <c r="AP28" s="149"/>
      <c r="AQ28" s="268"/>
      <c r="AR28" s="249"/>
    </row>
    <row r="29" spans="1:44" ht="19.5" customHeight="1" thickBot="1">
      <c r="A29" s="189"/>
      <c r="B29" s="162" t="s">
        <v>12</v>
      </c>
      <c r="C29" s="163"/>
      <c r="D29" s="164"/>
      <c r="E29" s="167"/>
      <c r="F29" s="170"/>
      <c r="G29" s="170"/>
      <c r="H29" s="247"/>
      <c r="I29" s="259"/>
      <c r="J29" s="250"/>
      <c r="AM29" s="266"/>
      <c r="AN29" s="150"/>
      <c r="AO29" s="150"/>
      <c r="AP29" s="150"/>
      <c r="AQ29" s="269"/>
      <c r="AR29" s="250"/>
    </row>
    <row r="30" spans="1:44" ht="19.5" customHeight="1">
      <c r="A30" s="190" t="s">
        <v>54</v>
      </c>
      <c r="B30" s="160" t="s">
        <v>38</v>
      </c>
      <c r="C30" s="160"/>
      <c r="D30" s="161"/>
      <c r="E30" s="68"/>
      <c r="F30" s="69"/>
      <c r="G30" s="69"/>
      <c r="H30" s="70"/>
      <c r="I30" s="257">
        <f>AR30</f>
        <v>0</v>
      </c>
      <c r="J30" s="11">
        <v>6</v>
      </c>
      <c r="L30" s="17"/>
      <c r="M30" s="17"/>
      <c r="N30" s="17"/>
      <c r="O30" s="17"/>
      <c r="P30" s="17"/>
      <c r="AM30" s="20">
        <f t="shared" si="0"/>
      </c>
      <c r="AN30" s="21">
        <f t="shared" si="1"/>
      </c>
      <c r="AO30" s="21">
        <f t="shared" si="2"/>
      </c>
      <c r="AP30" s="21">
        <f t="shared" si="3"/>
      </c>
      <c r="AQ30" s="22" t="s">
        <v>60</v>
      </c>
      <c r="AR30" s="254">
        <f>SUM(AM30:AP32)</f>
        <v>0</v>
      </c>
    </row>
    <row r="31" spans="1:44" ht="19.5" customHeight="1">
      <c r="A31" s="188"/>
      <c r="B31" s="171" t="s">
        <v>39</v>
      </c>
      <c r="C31" s="171"/>
      <c r="D31" s="172"/>
      <c r="E31" s="85"/>
      <c r="F31" s="80"/>
      <c r="G31" s="80"/>
      <c r="H31" s="81"/>
      <c r="I31" s="258"/>
      <c r="J31" s="7">
        <v>14</v>
      </c>
      <c r="L31" s="17"/>
      <c r="M31" s="17"/>
      <c r="N31" s="17"/>
      <c r="O31" s="17"/>
      <c r="P31" s="17"/>
      <c r="AM31" s="23">
        <f t="shared" si="0"/>
      </c>
      <c r="AN31" s="19">
        <f t="shared" si="1"/>
      </c>
      <c r="AO31" s="19">
        <f t="shared" si="2"/>
      </c>
      <c r="AP31" s="19">
        <f t="shared" si="3"/>
      </c>
      <c r="AQ31" s="24" t="s">
        <v>60</v>
      </c>
      <c r="AR31" s="249"/>
    </row>
    <row r="32" spans="1:44" ht="19.5" customHeight="1" thickBot="1">
      <c r="A32" s="189"/>
      <c r="B32" s="173" t="s">
        <v>21</v>
      </c>
      <c r="C32" s="173"/>
      <c r="D32" s="174"/>
      <c r="E32" s="74"/>
      <c r="F32" s="75"/>
      <c r="G32" s="75"/>
      <c r="H32" s="76"/>
      <c r="I32" s="259"/>
      <c r="J32" s="10">
        <v>10</v>
      </c>
      <c r="L32" s="18"/>
      <c r="M32" s="18"/>
      <c r="N32" s="18"/>
      <c r="O32" s="18"/>
      <c r="P32" s="18"/>
      <c r="AM32" s="25">
        <f t="shared" si="0"/>
      </c>
      <c r="AN32" s="26">
        <f t="shared" si="1"/>
      </c>
      <c r="AO32" s="26">
        <f t="shared" si="2"/>
      </c>
      <c r="AP32" s="26">
        <f t="shared" si="3"/>
      </c>
      <c r="AQ32" s="27" t="s">
        <v>60</v>
      </c>
      <c r="AR32" s="250"/>
    </row>
    <row r="33" spans="1:44" ht="19.5" customHeight="1">
      <c r="A33" s="191" t="s">
        <v>55</v>
      </c>
      <c r="B33" s="192" t="s">
        <v>38</v>
      </c>
      <c r="C33" s="192"/>
      <c r="D33" s="193"/>
      <c r="E33" s="68"/>
      <c r="F33" s="78"/>
      <c r="G33" s="78"/>
      <c r="H33" s="79"/>
      <c r="I33" s="257">
        <f>AR33</f>
        <v>0</v>
      </c>
      <c r="J33" s="11">
        <v>5</v>
      </c>
      <c r="AM33" s="20">
        <f t="shared" si="0"/>
      </c>
      <c r="AN33" s="21">
        <f t="shared" si="1"/>
      </c>
      <c r="AO33" s="21">
        <f t="shared" si="2"/>
      </c>
      <c r="AP33" s="21">
        <f t="shared" si="3"/>
      </c>
      <c r="AQ33" s="22" t="s">
        <v>60</v>
      </c>
      <c r="AR33" s="254">
        <f>SUM(AM33:AP35)</f>
        <v>0</v>
      </c>
    </row>
    <row r="34" spans="1:44" ht="19.5" customHeight="1">
      <c r="A34" s="188"/>
      <c r="B34" s="171" t="s">
        <v>56</v>
      </c>
      <c r="C34" s="171"/>
      <c r="D34" s="172"/>
      <c r="E34" s="71"/>
      <c r="F34" s="72"/>
      <c r="G34" s="72"/>
      <c r="H34" s="73"/>
      <c r="I34" s="258"/>
      <c r="J34" s="7">
        <v>20</v>
      </c>
      <c r="AM34" s="23">
        <f t="shared" si="0"/>
      </c>
      <c r="AN34" s="19">
        <f t="shared" si="1"/>
      </c>
      <c r="AO34" s="19">
        <f t="shared" si="2"/>
      </c>
      <c r="AP34" s="19">
        <f t="shared" si="3"/>
      </c>
      <c r="AQ34" s="24" t="s">
        <v>60</v>
      </c>
      <c r="AR34" s="249"/>
    </row>
    <row r="35" spans="1:44" ht="19.5" customHeight="1" thickBot="1">
      <c r="A35" s="189"/>
      <c r="B35" s="173" t="s">
        <v>21</v>
      </c>
      <c r="C35" s="173"/>
      <c r="D35" s="174"/>
      <c r="E35" s="74"/>
      <c r="F35" s="75"/>
      <c r="G35" s="75"/>
      <c r="H35" s="76"/>
      <c r="I35" s="259"/>
      <c r="J35" s="10">
        <v>5</v>
      </c>
      <c r="AM35" s="25">
        <f t="shared" si="0"/>
      </c>
      <c r="AN35" s="26">
        <f t="shared" si="1"/>
      </c>
      <c r="AO35" s="26">
        <f t="shared" si="2"/>
      </c>
      <c r="AP35" s="26">
        <f t="shared" si="3"/>
      </c>
      <c r="AQ35" s="27" t="s">
        <v>60</v>
      </c>
      <c r="AR35" s="250"/>
    </row>
    <row r="36" spans="2:4" ht="7.5" customHeight="1">
      <c r="B36" s="59"/>
      <c r="C36" s="59"/>
      <c r="D36" s="59"/>
    </row>
    <row r="37" spans="1:10" ht="12.75" customHeight="1">
      <c r="A37" s="301" t="s">
        <v>41</v>
      </c>
      <c r="B37" s="302"/>
      <c r="C37" s="302"/>
      <c r="D37" s="302"/>
      <c r="E37" s="66" t="s">
        <v>20</v>
      </c>
      <c r="F37" s="270" t="s">
        <v>42</v>
      </c>
      <c r="G37" s="271"/>
      <c r="H37" s="271"/>
      <c r="I37" s="271"/>
      <c r="J37" s="271"/>
    </row>
    <row r="38" spans="1:10" ht="12.75" customHeight="1">
      <c r="A38" s="272" t="s">
        <v>45</v>
      </c>
      <c r="B38" s="272"/>
      <c r="C38" s="86"/>
      <c r="D38" s="67"/>
      <c r="E38" s="66" t="s">
        <v>19</v>
      </c>
      <c r="F38" s="270" t="s">
        <v>43</v>
      </c>
      <c r="G38" s="271"/>
      <c r="H38" s="271"/>
      <c r="I38" s="271"/>
      <c r="J38" s="271"/>
    </row>
    <row r="39" spans="2:10" ht="12.75" customHeight="1">
      <c r="B39" s="59"/>
      <c r="C39" s="59"/>
      <c r="D39" s="59"/>
      <c r="E39" s="66" t="s">
        <v>18</v>
      </c>
      <c r="F39" s="270" t="s">
        <v>44</v>
      </c>
      <c r="G39" s="271"/>
      <c r="H39" s="271"/>
      <c r="I39" s="271"/>
      <c r="J39" s="271"/>
    </row>
    <row r="40" spans="2:10" ht="12.75" customHeight="1">
      <c r="B40" s="59"/>
      <c r="C40" s="59"/>
      <c r="D40" s="59"/>
      <c r="E40" s="66" t="s">
        <v>17</v>
      </c>
      <c r="F40" s="270" t="s">
        <v>40</v>
      </c>
      <c r="G40" s="271"/>
      <c r="H40" s="271"/>
      <c r="I40" s="271"/>
      <c r="J40" s="271"/>
    </row>
    <row r="41" spans="2:4" ht="6.75" customHeight="1">
      <c r="B41" s="59"/>
      <c r="C41" s="59"/>
      <c r="D41" s="59"/>
    </row>
    <row r="42" spans="1:10" ht="12.75">
      <c r="A42" s="60" t="s">
        <v>2</v>
      </c>
      <c r="B42" s="61">
        <f>Liste!D6</f>
        <v>0</v>
      </c>
      <c r="C42" s="62"/>
      <c r="D42" s="62"/>
      <c r="E42" s="63"/>
      <c r="F42" s="63"/>
      <c r="G42" s="63"/>
      <c r="H42" s="63"/>
      <c r="I42" s="63"/>
      <c r="J42" s="64"/>
    </row>
    <row r="43" spans="1:10" ht="12.75">
      <c r="A43" s="87" t="s">
        <v>1</v>
      </c>
      <c r="B43" s="154"/>
      <c r="C43" s="155"/>
      <c r="D43" s="155"/>
      <c r="E43" s="155"/>
      <c r="F43" s="155"/>
      <c r="G43" s="155"/>
      <c r="H43" s="155"/>
      <c r="I43" s="155"/>
      <c r="J43" s="156"/>
    </row>
    <row r="44" spans="1:10" ht="12.75">
      <c r="A44" s="157"/>
      <c r="B44" s="158"/>
      <c r="C44" s="158"/>
      <c r="D44" s="158"/>
      <c r="E44" s="158"/>
      <c r="F44" s="158"/>
      <c r="G44" s="158"/>
      <c r="H44" s="158"/>
      <c r="I44" s="158"/>
      <c r="J44" s="159"/>
    </row>
    <row r="45" spans="1:10" ht="12.75">
      <c r="A45" s="157"/>
      <c r="B45" s="158"/>
      <c r="C45" s="158"/>
      <c r="D45" s="158"/>
      <c r="E45" s="158"/>
      <c r="F45" s="158"/>
      <c r="G45" s="158"/>
      <c r="H45" s="158"/>
      <c r="I45" s="158"/>
      <c r="J45" s="159"/>
    </row>
    <row r="46" spans="1:10" ht="12.75">
      <c r="A46" s="178"/>
      <c r="B46" s="179"/>
      <c r="C46" s="179"/>
      <c r="D46" s="179"/>
      <c r="E46" s="179"/>
      <c r="F46" s="179"/>
      <c r="G46" s="179"/>
      <c r="H46" s="179"/>
      <c r="I46" s="179"/>
      <c r="J46" s="180"/>
    </row>
    <row r="47" spans="1:4" ht="12.75">
      <c r="A47" s="59"/>
      <c r="B47" s="59"/>
      <c r="C47" s="59"/>
      <c r="D47" s="59"/>
    </row>
    <row r="48" spans="1:4" ht="12.75">
      <c r="A48" s="59"/>
      <c r="B48" s="59"/>
      <c r="C48" s="59"/>
      <c r="D48" s="59"/>
    </row>
    <row r="49" spans="1:4" ht="12.75">
      <c r="A49" s="59"/>
      <c r="B49" s="59"/>
      <c r="C49" s="59"/>
      <c r="D49" s="59"/>
    </row>
    <row r="50" spans="3:4" ht="12.75">
      <c r="C50" s="59"/>
      <c r="D50" s="59"/>
    </row>
    <row r="51" spans="1:4" ht="12.75">
      <c r="A51" s="59"/>
      <c r="B51" s="59"/>
      <c r="C51" s="59"/>
      <c r="D51" s="59"/>
    </row>
    <row r="52" spans="1:4" ht="12.75">
      <c r="A52" s="59"/>
      <c r="B52" s="59"/>
      <c r="C52" s="59"/>
      <c r="D52" s="59"/>
    </row>
    <row r="53" spans="1:4" ht="12.75">
      <c r="A53" s="59"/>
      <c r="B53" s="59"/>
      <c r="C53" s="59"/>
      <c r="D53" s="59"/>
    </row>
    <row r="54" spans="3:4" ht="12.75">
      <c r="C54" s="59"/>
      <c r="D54" s="59"/>
    </row>
    <row r="55" spans="1:4" ht="12.75">
      <c r="A55" s="59"/>
      <c r="C55" s="59"/>
      <c r="D55" s="59"/>
    </row>
    <row r="56" spans="1:4" ht="12.75">
      <c r="A56" s="59"/>
      <c r="C56" s="59"/>
      <c r="D56" s="59"/>
    </row>
    <row r="57" spans="1:4" ht="12.75">
      <c r="A57" s="59"/>
      <c r="B57" s="59"/>
      <c r="C57" s="59"/>
      <c r="D57" s="59"/>
    </row>
    <row r="58" spans="1:4" ht="12.75">
      <c r="A58" s="59"/>
      <c r="B58" s="59"/>
      <c r="C58" s="59"/>
      <c r="D58" s="59"/>
    </row>
    <row r="59" spans="1:4" ht="12.75">
      <c r="A59" s="59"/>
      <c r="B59" s="59"/>
      <c r="C59" s="59"/>
      <c r="D59" s="59"/>
    </row>
    <row r="60" spans="1:4" ht="12.75">
      <c r="A60" s="59"/>
      <c r="B60" s="59"/>
      <c r="C60" s="59"/>
      <c r="D60" s="59"/>
    </row>
    <row r="61" spans="1:4" ht="12.75">
      <c r="A61" s="59"/>
      <c r="B61" s="59"/>
      <c r="C61" s="59"/>
      <c r="D61" s="59"/>
    </row>
    <row r="62" spans="3:4" ht="12.75">
      <c r="C62" s="59"/>
      <c r="D62" s="59"/>
    </row>
    <row r="63" spans="3:4" ht="12.75">
      <c r="C63" s="59"/>
      <c r="D63" s="59"/>
    </row>
    <row r="64" spans="3:4" ht="12.75">
      <c r="C64" s="59"/>
      <c r="D64" s="59"/>
    </row>
  </sheetData>
  <sheetProtection/>
  <mergeCells count="82">
    <mergeCell ref="B1:D1"/>
    <mergeCell ref="E1:J1"/>
    <mergeCell ref="B2:D2"/>
    <mergeCell ref="E2:J2"/>
    <mergeCell ref="B3:D3"/>
    <mergeCell ref="E3:J3"/>
    <mergeCell ref="B4:C4"/>
    <mergeCell ref="E4:J4"/>
    <mergeCell ref="B6:C6"/>
    <mergeCell ref="E6:F6"/>
    <mergeCell ref="G6:J6"/>
    <mergeCell ref="G9:J9"/>
    <mergeCell ref="A11:D11"/>
    <mergeCell ref="G11:J11"/>
    <mergeCell ref="A12:D12"/>
    <mergeCell ref="G12:J12"/>
    <mergeCell ref="A13:D13"/>
    <mergeCell ref="G13:J14"/>
    <mergeCell ref="A14:D14"/>
    <mergeCell ref="A15:D15"/>
    <mergeCell ref="E15:G15"/>
    <mergeCell ref="H15:J15"/>
    <mergeCell ref="A16:D16"/>
    <mergeCell ref="E16:H16"/>
    <mergeCell ref="I16:I18"/>
    <mergeCell ref="J16:J18"/>
    <mergeCell ref="AR16:AR18"/>
    <mergeCell ref="A17:A18"/>
    <mergeCell ref="B17:D18"/>
    <mergeCell ref="AM17:AQ17"/>
    <mergeCell ref="A19:A21"/>
    <mergeCell ref="B19:D19"/>
    <mergeCell ref="I19:I21"/>
    <mergeCell ref="AR19:AR21"/>
    <mergeCell ref="B20:D20"/>
    <mergeCell ref="B21:D21"/>
    <mergeCell ref="A22:A25"/>
    <mergeCell ref="B22:D22"/>
    <mergeCell ref="I22:I25"/>
    <mergeCell ref="AR22:AR25"/>
    <mergeCell ref="B23:D23"/>
    <mergeCell ref="B24:D24"/>
    <mergeCell ref="B25:D25"/>
    <mergeCell ref="B26:D26"/>
    <mergeCell ref="A27:A29"/>
    <mergeCell ref="B27:D27"/>
    <mergeCell ref="E27:E29"/>
    <mergeCell ref="F27:F29"/>
    <mergeCell ref="G27:G29"/>
    <mergeCell ref="AR30:AR32"/>
    <mergeCell ref="B31:D31"/>
    <mergeCell ref="H27:H29"/>
    <mergeCell ref="I27:I29"/>
    <mergeCell ref="J27:J29"/>
    <mergeCell ref="AM27:AM29"/>
    <mergeCell ref="AN27:AN29"/>
    <mergeCell ref="AO27:AO29"/>
    <mergeCell ref="B32:D32"/>
    <mergeCell ref="AR33:AR35"/>
    <mergeCell ref="B34:D34"/>
    <mergeCell ref="B35:D35"/>
    <mergeCell ref="AP27:AP29"/>
    <mergeCell ref="AQ27:AQ29"/>
    <mergeCell ref="AR27:AR29"/>
    <mergeCell ref="B28:D28"/>
    <mergeCell ref="B29:D29"/>
    <mergeCell ref="B30:D30"/>
    <mergeCell ref="I30:I32"/>
    <mergeCell ref="A33:A35"/>
    <mergeCell ref="B33:D33"/>
    <mergeCell ref="I33:I35"/>
    <mergeCell ref="A30:A32"/>
    <mergeCell ref="A37:D37"/>
    <mergeCell ref="A44:J44"/>
    <mergeCell ref="A45:J45"/>
    <mergeCell ref="A46:J46"/>
    <mergeCell ref="F37:J37"/>
    <mergeCell ref="A38:B38"/>
    <mergeCell ref="F38:J38"/>
    <mergeCell ref="F39:J39"/>
    <mergeCell ref="F40:J40"/>
    <mergeCell ref="B43:J43"/>
  </mergeCells>
  <hyperlinks>
    <hyperlink ref="L4" location="Liste!A1" display="Retour Liste"/>
  </hyperlinks>
  <printOptions/>
  <pageMargins left="0.3937007874015748" right="0.3937007874015748" top="0.3937007874015748" bottom="0.3937007874015748" header="0.3937007874015748" footer="0.3937007874015748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64"/>
  <sheetViews>
    <sheetView zoomScale="125" zoomScaleNormal="125" zoomScalePageLayoutView="0" workbookViewId="0" topLeftCell="A1">
      <selection activeCell="G13" sqref="G13:J14"/>
    </sheetView>
  </sheetViews>
  <sheetFormatPr defaultColWidth="10.75390625" defaultRowHeight="12.75"/>
  <cols>
    <col min="1" max="1" width="15.375" style="4" customWidth="1"/>
    <col min="2" max="3" width="9.125" style="4" customWidth="1"/>
    <col min="4" max="4" width="20.875" style="4" customWidth="1"/>
    <col min="5" max="8" width="3.25390625" style="4" customWidth="1"/>
    <col min="9" max="9" width="4.375" style="4" customWidth="1"/>
    <col min="10" max="10" width="4.875" style="4" customWidth="1"/>
    <col min="11" max="16384" width="10.75390625" style="4" customWidth="1"/>
  </cols>
  <sheetData>
    <row r="1" spans="2:10" ht="14.25">
      <c r="B1" s="273" t="s">
        <v>22</v>
      </c>
      <c r="C1" s="274"/>
      <c r="D1" s="274"/>
      <c r="E1" s="274" t="s">
        <v>51</v>
      </c>
      <c r="F1" s="274"/>
      <c r="G1" s="274"/>
      <c r="H1" s="274"/>
      <c r="I1" s="274"/>
      <c r="J1" s="274"/>
    </row>
    <row r="2" spans="2:10" ht="14.25">
      <c r="B2" s="273" t="s">
        <v>23</v>
      </c>
      <c r="C2" s="274"/>
      <c r="D2" s="274"/>
      <c r="E2" s="275">
        <f>Liste!C2</f>
        <v>0</v>
      </c>
      <c r="F2" s="275"/>
      <c r="G2" s="275"/>
      <c r="H2" s="275"/>
      <c r="I2" s="275"/>
      <c r="J2" s="275"/>
    </row>
    <row r="3" spans="2:10" ht="12.75">
      <c r="B3" s="275" t="s">
        <v>24</v>
      </c>
      <c r="C3" s="274"/>
      <c r="D3" s="274"/>
      <c r="E3" s="274" t="s">
        <v>25</v>
      </c>
      <c r="F3" s="274"/>
      <c r="G3" s="274"/>
      <c r="H3" s="274"/>
      <c r="I3" s="274"/>
      <c r="J3" s="274"/>
    </row>
    <row r="4" spans="2:12" ht="15">
      <c r="B4" s="276" t="s">
        <v>29</v>
      </c>
      <c r="C4" s="277"/>
      <c r="D4" s="53">
        <f>Liste!C3</f>
        <v>0</v>
      </c>
      <c r="E4" s="275">
        <f>Liste!D5</f>
        <v>0</v>
      </c>
      <c r="F4" s="275"/>
      <c r="G4" s="275"/>
      <c r="H4" s="275"/>
      <c r="I4" s="275"/>
      <c r="J4" s="275"/>
      <c r="L4" s="65" t="s">
        <v>9</v>
      </c>
    </row>
    <row r="5" spans="2:10" ht="12.75">
      <c r="B5" s="54"/>
      <c r="E5" s="36"/>
      <c r="F5" s="36"/>
      <c r="G5" s="36"/>
      <c r="H5" s="36"/>
      <c r="I5" s="36"/>
      <c r="J5" s="36"/>
    </row>
    <row r="6" spans="1:10" ht="14.25">
      <c r="A6" s="55" t="s">
        <v>66</v>
      </c>
      <c r="B6" s="278">
        <f>Liste!B13</f>
        <v>0</v>
      </c>
      <c r="C6" s="278"/>
      <c r="D6" s="56">
        <f>Liste!C13</f>
        <v>0</v>
      </c>
      <c r="E6" s="276" t="s">
        <v>13</v>
      </c>
      <c r="F6" s="277"/>
      <c r="G6" s="279"/>
      <c r="H6" s="279"/>
      <c r="I6" s="279"/>
      <c r="J6" s="279"/>
    </row>
    <row r="8" ht="12.75">
      <c r="A8" s="57" t="s">
        <v>10</v>
      </c>
    </row>
    <row r="9" spans="1:10" ht="12.75">
      <c r="A9" s="58" t="s">
        <v>32</v>
      </c>
      <c r="G9" s="280" t="s">
        <v>57</v>
      </c>
      <c r="H9" s="213"/>
      <c r="I9" s="213"/>
      <c r="J9" s="214"/>
    </row>
    <row r="10" spans="1:10" ht="12.75">
      <c r="A10" s="59" t="s">
        <v>33</v>
      </c>
      <c r="G10" s="34" t="s">
        <v>62</v>
      </c>
      <c r="H10" s="35"/>
      <c r="I10" s="32">
        <f>SUM(J19:J35)</f>
        <v>200</v>
      </c>
      <c r="J10" s="33" t="s">
        <v>61</v>
      </c>
    </row>
    <row r="11" spans="1:10" ht="15">
      <c r="A11" s="281" t="s">
        <v>34</v>
      </c>
      <c r="B11" s="282"/>
      <c r="C11" s="282"/>
      <c r="D11" s="282"/>
      <c r="G11" s="283">
        <f>SUM(I19:I35)-C38*10</f>
        <v>0</v>
      </c>
      <c r="H11" s="224"/>
      <c r="I11" s="224"/>
      <c r="J11" s="225"/>
    </row>
    <row r="12" spans="1:10" ht="15">
      <c r="A12" s="281" t="s">
        <v>35</v>
      </c>
      <c r="B12" s="282"/>
      <c r="C12" s="282"/>
      <c r="D12" s="282"/>
      <c r="G12" s="284" t="s">
        <v>3</v>
      </c>
      <c r="H12" s="195"/>
      <c r="I12" s="195"/>
      <c r="J12" s="285"/>
    </row>
    <row r="13" spans="1:10" ht="12.75" customHeight="1">
      <c r="A13" s="281" t="s">
        <v>36</v>
      </c>
      <c r="B13" s="282"/>
      <c r="C13" s="282"/>
      <c r="D13" s="282"/>
      <c r="G13" s="286">
        <f>CEILING(G11/10,0.5)</f>
        <v>0</v>
      </c>
      <c r="H13" s="224"/>
      <c r="I13" s="224"/>
      <c r="J13" s="225"/>
    </row>
    <row r="14" spans="1:10" ht="13.5" thickBot="1">
      <c r="A14" s="281" t="s">
        <v>15</v>
      </c>
      <c r="B14" s="282"/>
      <c r="C14" s="282"/>
      <c r="D14" s="282"/>
      <c r="G14" s="287"/>
      <c r="H14" s="238"/>
      <c r="I14" s="238"/>
      <c r="J14" s="239"/>
    </row>
    <row r="15" spans="1:10" ht="22.5" customHeight="1" thickBot="1">
      <c r="A15" s="288" t="s">
        <v>16</v>
      </c>
      <c r="B15" s="289"/>
      <c r="C15" s="289"/>
      <c r="D15" s="289"/>
      <c r="E15" s="290" t="s">
        <v>14</v>
      </c>
      <c r="F15" s="290"/>
      <c r="G15" s="290"/>
      <c r="H15" s="291"/>
      <c r="I15" s="291"/>
      <c r="J15" s="291"/>
    </row>
    <row r="16" spans="1:44" ht="24.75" customHeight="1">
      <c r="A16" s="288" t="s">
        <v>0</v>
      </c>
      <c r="B16" s="289"/>
      <c r="C16" s="289"/>
      <c r="D16" s="289"/>
      <c r="E16" s="292" t="s">
        <v>52</v>
      </c>
      <c r="F16" s="293"/>
      <c r="G16" s="293"/>
      <c r="H16" s="293"/>
      <c r="I16" s="151" t="s">
        <v>65</v>
      </c>
      <c r="J16" s="231" t="s">
        <v>53</v>
      </c>
      <c r="AR16" s="151" t="s">
        <v>65</v>
      </c>
    </row>
    <row r="17" spans="1:44" ht="16.5" thickBot="1">
      <c r="A17" s="294" t="s">
        <v>63</v>
      </c>
      <c r="B17" s="296" t="s">
        <v>64</v>
      </c>
      <c r="C17" s="297"/>
      <c r="D17" s="298"/>
      <c r="E17" s="2" t="s">
        <v>17</v>
      </c>
      <c r="F17" s="2" t="s">
        <v>18</v>
      </c>
      <c r="G17" s="2" t="s">
        <v>19</v>
      </c>
      <c r="H17" s="3" t="s">
        <v>20</v>
      </c>
      <c r="I17" s="152"/>
      <c r="J17" s="232"/>
      <c r="AM17" s="253" t="s">
        <v>58</v>
      </c>
      <c r="AN17" s="135"/>
      <c r="AO17" s="135"/>
      <c r="AP17" s="135"/>
      <c r="AQ17" s="133"/>
      <c r="AR17" s="152"/>
    </row>
    <row r="18" spans="1:44" ht="15.75" thickBot="1">
      <c r="A18" s="295"/>
      <c r="B18" s="299"/>
      <c r="C18" s="299"/>
      <c r="D18" s="300"/>
      <c r="E18" s="6">
        <v>0</v>
      </c>
      <c r="F18" s="1">
        <v>0.33</v>
      </c>
      <c r="G18" s="1">
        <v>0.66</v>
      </c>
      <c r="H18" s="1">
        <v>1</v>
      </c>
      <c r="I18" s="153"/>
      <c r="J18" s="233"/>
      <c r="AM18" s="14">
        <v>0</v>
      </c>
      <c r="AN18" s="14">
        <v>0.33</v>
      </c>
      <c r="AO18" s="14">
        <v>0.66</v>
      </c>
      <c r="AP18" s="15">
        <v>1</v>
      </c>
      <c r="AQ18" s="16" t="s">
        <v>59</v>
      </c>
      <c r="AR18" s="153"/>
    </row>
    <row r="19" spans="1:44" ht="18.75" customHeight="1">
      <c r="A19" s="191" t="s">
        <v>46</v>
      </c>
      <c r="B19" s="243" t="s">
        <v>11</v>
      </c>
      <c r="C19" s="243"/>
      <c r="D19" s="244"/>
      <c r="E19" s="68"/>
      <c r="F19" s="69"/>
      <c r="G19" s="69"/>
      <c r="H19" s="70"/>
      <c r="I19" s="257">
        <f>AR19</f>
        <v>0</v>
      </c>
      <c r="J19" s="9">
        <v>10</v>
      </c>
      <c r="AM19" s="20">
        <f>IF(E19=AQ19,0*J19,"")</f>
      </c>
      <c r="AN19" s="21">
        <f>IF(F19=AQ19,0.33*J19,"")</f>
      </c>
      <c r="AO19" s="21">
        <f>IF(G19=AQ19,0.66*J19,"")</f>
      </c>
      <c r="AP19" s="21">
        <f>IF(H19=AQ19,1*J19,"")</f>
      </c>
      <c r="AQ19" s="22" t="s">
        <v>60</v>
      </c>
      <c r="AR19" s="254">
        <f>SUM(AM19:AQ21)</f>
        <v>0</v>
      </c>
    </row>
    <row r="20" spans="1:44" ht="18.75" customHeight="1">
      <c r="A20" s="188"/>
      <c r="B20" s="182" t="s">
        <v>49</v>
      </c>
      <c r="C20" s="182"/>
      <c r="D20" s="183"/>
      <c r="E20" s="71"/>
      <c r="F20" s="72"/>
      <c r="G20" s="72"/>
      <c r="H20" s="73"/>
      <c r="I20" s="258"/>
      <c r="J20" s="8">
        <v>10</v>
      </c>
      <c r="AM20" s="23">
        <f aca="true" t="shared" si="0" ref="AM20:AM35">IF(E20=AQ20,0*J20,"")</f>
      </c>
      <c r="AN20" s="19">
        <f aca="true" t="shared" si="1" ref="AN20:AN35">IF(F20=AQ20,0.33*J20,"")</f>
      </c>
      <c r="AO20" s="19">
        <f aca="true" t="shared" si="2" ref="AO20:AO35">IF(G20=AQ20,0.66*J20,"")</f>
      </c>
      <c r="AP20" s="19">
        <f aca="true" t="shared" si="3" ref="AP20:AP35">IF(H20=AQ20,1*J20,"")</f>
      </c>
      <c r="AQ20" s="24" t="s">
        <v>60</v>
      </c>
      <c r="AR20" s="249"/>
    </row>
    <row r="21" spans="1:44" ht="18.75" customHeight="1" thickBot="1">
      <c r="A21" s="189"/>
      <c r="B21" s="185" t="s">
        <v>50</v>
      </c>
      <c r="C21" s="185"/>
      <c r="D21" s="186"/>
      <c r="E21" s="74"/>
      <c r="F21" s="75"/>
      <c r="G21" s="75"/>
      <c r="H21" s="76"/>
      <c r="I21" s="259"/>
      <c r="J21" s="10">
        <v>20</v>
      </c>
      <c r="K21" s="5"/>
      <c r="AM21" s="25">
        <f t="shared" si="0"/>
      </c>
      <c r="AN21" s="26">
        <f t="shared" si="1"/>
      </c>
      <c r="AO21" s="26">
        <f t="shared" si="2"/>
      </c>
      <c r="AP21" s="26">
        <f t="shared" si="3"/>
      </c>
      <c r="AQ21" s="27" t="s">
        <v>60</v>
      </c>
      <c r="AR21" s="250"/>
    </row>
    <row r="22" spans="1:44" ht="18.75" customHeight="1">
      <c r="A22" s="191" t="s">
        <v>47</v>
      </c>
      <c r="B22" s="229" t="s">
        <v>4</v>
      </c>
      <c r="C22" s="229"/>
      <c r="D22" s="230"/>
      <c r="E22" s="77"/>
      <c r="F22" s="78"/>
      <c r="G22" s="78"/>
      <c r="H22" s="79"/>
      <c r="I22" s="257">
        <f>AR22</f>
        <v>0</v>
      </c>
      <c r="J22" s="11">
        <v>5</v>
      </c>
      <c r="AM22" s="20">
        <f t="shared" si="0"/>
      </c>
      <c r="AN22" s="21">
        <f t="shared" si="1"/>
      </c>
      <c r="AO22" s="21">
        <f t="shared" si="2"/>
      </c>
      <c r="AP22" s="21">
        <f t="shared" si="3"/>
      </c>
      <c r="AQ22" s="22" t="s">
        <v>60</v>
      </c>
      <c r="AR22" s="254">
        <f>SUM(AM22:AP25)</f>
        <v>0</v>
      </c>
    </row>
    <row r="23" spans="1:44" ht="18.75" customHeight="1">
      <c r="A23" s="188"/>
      <c r="B23" s="182" t="s">
        <v>5</v>
      </c>
      <c r="C23" s="182"/>
      <c r="D23" s="183"/>
      <c r="E23" s="71"/>
      <c r="F23" s="80"/>
      <c r="G23" s="80"/>
      <c r="H23" s="81"/>
      <c r="I23" s="258"/>
      <c r="J23" s="7">
        <v>5</v>
      </c>
      <c r="AM23" s="23">
        <f t="shared" si="0"/>
      </c>
      <c r="AN23" s="19">
        <f t="shared" si="1"/>
      </c>
      <c r="AO23" s="19">
        <f t="shared" si="2"/>
      </c>
      <c r="AP23" s="19">
        <f t="shared" si="3"/>
      </c>
      <c r="AQ23" s="24" t="s">
        <v>60</v>
      </c>
      <c r="AR23" s="249"/>
    </row>
    <row r="24" spans="1:44" ht="18.75" customHeight="1">
      <c r="A24" s="188"/>
      <c r="B24" s="182" t="s">
        <v>6</v>
      </c>
      <c r="C24" s="182"/>
      <c r="D24" s="183"/>
      <c r="E24" s="71"/>
      <c r="F24" s="72"/>
      <c r="G24" s="72"/>
      <c r="H24" s="73"/>
      <c r="I24" s="258"/>
      <c r="J24" s="7">
        <v>15</v>
      </c>
      <c r="AM24" s="23">
        <f t="shared" si="0"/>
      </c>
      <c r="AN24" s="19">
        <f t="shared" si="1"/>
      </c>
      <c r="AO24" s="19">
        <f t="shared" si="2"/>
      </c>
      <c r="AP24" s="19">
        <f t="shared" si="3"/>
      </c>
      <c r="AQ24" s="24" t="s">
        <v>60</v>
      </c>
      <c r="AR24" s="249"/>
    </row>
    <row r="25" spans="1:44" ht="18.75" customHeight="1" thickBot="1">
      <c r="A25" s="189"/>
      <c r="B25" s="185" t="s">
        <v>7</v>
      </c>
      <c r="C25" s="185"/>
      <c r="D25" s="186"/>
      <c r="E25" s="74"/>
      <c r="F25" s="75"/>
      <c r="G25" s="75"/>
      <c r="H25" s="76"/>
      <c r="I25" s="259"/>
      <c r="J25" s="10">
        <v>15</v>
      </c>
      <c r="AM25" s="25">
        <f t="shared" si="0"/>
      </c>
      <c r="AN25" s="26">
        <f t="shared" si="1"/>
      </c>
      <c r="AO25" s="26">
        <f t="shared" si="2"/>
      </c>
      <c r="AP25" s="26">
        <f t="shared" si="3"/>
      </c>
      <c r="AQ25" s="27" t="s">
        <v>60</v>
      </c>
      <c r="AR25" s="250"/>
    </row>
    <row r="26" spans="1:44" ht="18.75" customHeight="1" thickBot="1">
      <c r="A26" s="13" t="s">
        <v>48</v>
      </c>
      <c r="B26" s="241" t="s">
        <v>8</v>
      </c>
      <c r="C26" s="241"/>
      <c r="D26" s="242"/>
      <c r="E26" s="82"/>
      <c r="F26" s="83"/>
      <c r="G26" s="83"/>
      <c r="H26" s="84"/>
      <c r="I26" s="52">
        <f>AR26</f>
        <v>0</v>
      </c>
      <c r="J26" s="12">
        <v>50</v>
      </c>
      <c r="AM26" s="28">
        <f t="shared" si="0"/>
      </c>
      <c r="AN26" s="29">
        <f t="shared" si="1"/>
      </c>
      <c r="AO26" s="29">
        <f t="shared" si="2"/>
      </c>
      <c r="AP26" s="29">
        <f t="shared" si="3"/>
      </c>
      <c r="AQ26" s="30" t="s">
        <v>60</v>
      </c>
      <c r="AR26" s="31">
        <f>SUM(AM26:AP26)</f>
        <v>0</v>
      </c>
    </row>
    <row r="27" spans="1:44" ht="18.75" customHeight="1">
      <c r="A27" s="191" t="s">
        <v>31</v>
      </c>
      <c r="B27" s="243" t="s">
        <v>6</v>
      </c>
      <c r="C27" s="243"/>
      <c r="D27" s="244"/>
      <c r="E27" s="165"/>
      <c r="F27" s="168"/>
      <c r="G27" s="168"/>
      <c r="H27" s="245"/>
      <c r="I27" s="257">
        <f>AR27</f>
        <v>0</v>
      </c>
      <c r="J27" s="248">
        <v>10</v>
      </c>
      <c r="AM27" s="264">
        <f t="shared" si="0"/>
      </c>
      <c r="AN27" s="148">
        <f t="shared" si="1"/>
      </c>
      <c r="AO27" s="148">
        <f t="shared" si="2"/>
      </c>
      <c r="AP27" s="148">
        <f t="shared" si="3"/>
      </c>
      <c r="AQ27" s="267" t="s">
        <v>60</v>
      </c>
      <c r="AR27" s="254">
        <f>SUM(AM27:AP29)</f>
        <v>0</v>
      </c>
    </row>
    <row r="28" spans="1:44" ht="18.75" customHeight="1">
      <c r="A28" s="227"/>
      <c r="B28" s="251" t="s">
        <v>37</v>
      </c>
      <c r="C28" s="251"/>
      <c r="D28" s="252"/>
      <c r="E28" s="166"/>
      <c r="F28" s="169"/>
      <c r="G28" s="169"/>
      <c r="H28" s="246"/>
      <c r="I28" s="258"/>
      <c r="J28" s="249"/>
      <c r="AM28" s="265"/>
      <c r="AN28" s="149"/>
      <c r="AO28" s="149"/>
      <c r="AP28" s="149"/>
      <c r="AQ28" s="268"/>
      <c r="AR28" s="249"/>
    </row>
    <row r="29" spans="1:44" ht="18.75" customHeight="1" thickBot="1">
      <c r="A29" s="189"/>
      <c r="B29" s="162" t="s">
        <v>12</v>
      </c>
      <c r="C29" s="163"/>
      <c r="D29" s="164"/>
      <c r="E29" s="167"/>
      <c r="F29" s="170"/>
      <c r="G29" s="170"/>
      <c r="H29" s="247"/>
      <c r="I29" s="259"/>
      <c r="J29" s="250"/>
      <c r="AM29" s="266"/>
      <c r="AN29" s="150"/>
      <c r="AO29" s="150"/>
      <c r="AP29" s="150"/>
      <c r="AQ29" s="269"/>
      <c r="AR29" s="250"/>
    </row>
    <row r="30" spans="1:44" ht="18.75" customHeight="1">
      <c r="A30" s="190" t="s">
        <v>54</v>
      </c>
      <c r="B30" s="160" t="s">
        <v>38</v>
      </c>
      <c r="C30" s="160"/>
      <c r="D30" s="161"/>
      <c r="E30" s="68"/>
      <c r="F30" s="69"/>
      <c r="G30" s="69"/>
      <c r="H30" s="70"/>
      <c r="I30" s="257">
        <f>AR30</f>
        <v>0</v>
      </c>
      <c r="J30" s="11">
        <v>6</v>
      </c>
      <c r="L30" s="17"/>
      <c r="M30" s="17"/>
      <c r="N30" s="17"/>
      <c r="O30" s="17"/>
      <c r="P30" s="17"/>
      <c r="AM30" s="20">
        <f t="shared" si="0"/>
      </c>
      <c r="AN30" s="21">
        <f t="shared" si="1"/>
      </c>
      <c r="AO30" s="21">
        <f t="shared" si="2"/>
      </c>
      <c r="AP30" s="21">
        <f t="shared" si="3"/>
      </c>
      <c r="AQ30" s="22" t="s">
        <v>60</v>
      </c>
      <c r="AR30" s="254">
        <f>SUM(AM30:AP32)</f>
        <v>0</v>
      </c>
    </row>
    <row r="31" spans="1:44" ht="18.75" customHeight="1">
      <c r="A31" s="188"/>
      <c r="B31" s="171" t="s">
        <v>39</v>
      </c>
      <c r="C31" s="171"/>
      <c r="D31" s="172"/>
      <c r="E31" s="85"/>
      <c r="F31" s="80"/>
      <c r="G31" s="80"/>
      <c r="H31" s="81"/>
      <c r="I31" s="258"/>
      <c r="J31" s="7">
        <v>14</v>
      </c>
      <c r="L31" s="17"/>
      <c r="M31" s="17"/>
      <c r="N31" s="17"/>
      <c r="O31" s="17"/>
      <c r="P31" s="17"/>
      <c r="AM31" s="23">
        <f t="shared" si="0"/>
      </c>
      <c r="AN31" s="19">
        <f t="shared" si="1"/>
      </c>
      <c r="AO31" s="19">
        <f t="shared" si="2"/>
      </c>
      <c r="AP31" s="19">
        <f t="shared" si="3"/>
      </c>
      <c r="AQ31" s="24" t="s">
        <v>60</v>
      </c>
      <c r="AR31" s="249"/>
    </row>
    <row r="32" spans="1:44" ht="18.75" customHeight="1" thickBot="1">
      <c r="A32" s="189"/>
      <c r="B32" s="173" t="s">
        <v>21</v>
      </c>
      <c r="C32" s="173"/>
      <c r="D32" s="174"/>
      <c r="E32" s="74"/>
      <c r="F32" s="75"/>
      <c r="G32" s="75"/>
      <c r="H32" s="76"/>
      <c r="I32" s="259"/>
      <c r="J32" s="10">
        <v>10</v>
      </c>
      <c r="L32" s="18"/>
      <c r="M32" s="18"/>
      <c r="N32" s="18"/>
      <c r="O32" s="18"/>
      <c r="P32" s="18"/>
      <c r="AM32" s="25">
        <f t="shared" si="0"/>
      </c>
      <c r="AN32" s="26">
        <f t="shared" si="1"/>
      </c>
      <c r="AO32" s="26">
        <f t="shared" si="2"/>
      </c>
      <c r="AP32" s="26">
        <f t="shared" si="3"/>
      </c>
      <c r="AQ32" s="27" t="s">
        <v>60</v>
      </c>
      <c r="AR32" s="250"/>
    </row>
    <row r="33" spans="1:44" ht="18.75" customHeight="1">
      <c r="A33" s="191" t="s">
        <v>55</v>
      </c>
      <c r="B33" s="192" t="s">
        <v>38</v>
      </c>
      <c r="C33" s="192"/>
      <c r="D33" s="193"/>
      <c r="E33" s="68"/>
      <c r="F33" s="78"/>
      <c r="G33" s="78"/>
      <c r="H33" s="79"/>
      <c r="I33" s="257">
        <f>AR33</f>
        <v>0</v>
      </c>
      <c r="J33" s="11">
        <v>5</v>
      </c>
      <c r="AM33" s="20">
        <f t="shared" si="0"/>
      </c>
      <c r="AN33" s="21">
        <f t="shared" si="1"/>
      </c>
      <c r="AO33" s="21">
        <f t="shared" si="2"/>
      </c>
      <c r="AP33" s="21">
        <f t="shared" si="3"/>
      </c>
      <c r="AQ33" s="22" t="s">
        <v>60</v>
      </c>
      <c r="AR33" s="254">
        <f>SUM(AM33:AP35)</f>
        <v>0</v>
      </c>
    </row>
    <row r="34" spans="1:44" ht="18.75" customHeight="1">
      <c r="A34" s="188"/>
      <c r="B34" s="171" t="s">
        <v>56</v>
      </c>
      <c r="C34" s="171"/>
      <c r="D34" s="172"/>
      <c r="E34" s="71"/>
      <c r="F34" s="72"/>
      <c r="G34" s="72"/>
      <c r="H34" s="73"/>
      <c r="I34" s="258"/>
      <c r="J34" s="7">
        <v>20</v>
      </c>
      <c r="AM34" s="23">
        <f t="shared" si="0"/>
      </c>
      <c r="AN34" s="19">
        <f t="shared" si="1"/>
      </c>
      <c r="AO34" s="19">
        <f t="shared" si="2"/>
      </c>
      <c r="AP34" s="19">
        <f t="shared" si="3"/>
      </c>
      <c r="AQ34" s="24" t="s">
        <v>60</v>
      </c>
      <c r="AR34" s="249"/>
    </row>
    <row r="35" spans="1:44" ht="18.75" customHeight="1" thickBot="1">
      <c r="A35" s="189"/>
      <c r="B35" s="173" t="s">
        <v>21</v>
      </c>
      <c r="C35" s="173"/>
      <c r="D35" s="174"/>
      <c r="E35" s="74"/>
      <c r="F35" s="75"/>
      <c r="G35" s="75"/>
      <c r="H35" s="76"/>
      <c r="I35" s="259"/>
      <c r="J35" s="10">
        <v>5</v>
      </c>
      <c r="AM35" s="25">
        <f t="shared" si="0"/>
      </c>
      <c r="AN35" s="26">
        <f t="shared" si="1"/>
      </c>
      <c r="AO35" s="26">
        <f t="shared" si="2"/>
      </c>
      <c r="AP35" s="26">
        <f t="shared" si="3"/>
      </c>
      <c r="AQ35" s="27" t="s">
        <v>60</v>
      </c>
      <c r="AR35" s="250"/>
    </row>
    <row r="36" spans="2:4" ht="9" customHeight="1">
      <c r="B36" s="59"/>
      <c r="C36" s="59"/>
      <c r="D36" s="59"/>
    </row>
    <row r="37" spans="1:10" ht="12.75" customHeight="1">
      <c r="A37" s="301" t="s">
        <v>41</v>
      </c>
      <c r="B37" s="302"/>
      <c r="C37" s="302"/>
      <c r="D37" s="302"/>
      <c r="E37" s="66" t="s">
        <v>20</v>
      </c>
      <c r="F37" s="270" t="s">
        <v>42</v>
      </c>
      <c r="G37" s="271"/>
      <c r="H37" s="271"/>
      <c r="I37" s="271"/>
      <c r="J37" s="271"/>
    </row>
    <row r="38" spans="1:10" ht="12.75" customHeight="1">
      <c r="A38" s="272" t="s">
        <v>45</v>
      </c>
      <c r="B38" s="272"/>
      <c r="C38" s="86"/>
      <c r="D38" s="67"/>
      <c r="E38" s="66" t="s">
        <v>19</v>
      </c>
      <c r="F38" s="270" t="s">
        <v>43</v>
      </c>
      <c r="G38" s="271"/>
      <c r="H38" s="271"/>
      <c r="I38" s="271"/>
      <c r="J38" s="271"/>
    </row>
    <row r="39" spans="2:10" ht="12.75" customHeight="1">
      <c r="B39" s="59"/>
      <c r="C39" s="59"/>
      <c r="D39" s="59"/>
      <c r="E39" s="66" t="s">
        <v>18</v>
      </c>
      <c r="F39" s="270" t="s">
        <v>44</v>
      </c>
      <c r="G39" s="271"/>
      <c r="H39" s="271"/>
      <c r="I39" s="271"/>
      <c r="J39" s="271"/>
    </row>
    <row r="40" spans="2:10" ht="12.75" customHeight="1">
      <c r="B40" s="59"/>
      <c r="C40" s="59"/>
      <c r="D40" s="59"/>
      <c r="E40" s="66" t="s">
        <v>17</v>
      </c>
      <c r="F40" s="270" t="s">
        <v>40</v>
      </c>
      <c r="G40" s="271"/>
      <c r="H40" s="271"/>
      <c r="I40" s="271"/>
      <c r="J40" s="271"/>
    </row>
    <row r="41" spans="2:4" ht="6.75" customHeight="1">
      <c r="B41" s="59"/>
      <c r="C41" s="59"/>
      <c r="D41" s="59"/>
    </row>
    <row r="42" spans="1:10" ht="12.75">
      <c r="A42" s="60" t="s">
        <v>2</v>
      </c>
      <c r="B42" s="61">
        <f>Liste!D6</f>
        <v>0</v>
      </c>
      <c r="C42" s="62"/>
      <c r="D42" s="62"/>
      <c r="E42" s="63"/>
      <c r="F42" s="63"/>
      <c r="G42" s="63"/>
      <c r="H42" s="63"/>
      <c r="I42" s="63"/>
      <c r="J42" s="64"/>
    </row>
    <row r="43" spans="1:10" ht="12.75">
      <c r="A43" s="87" t="s">
        <v>1</v>
      </c>
      <c r="B43" s="154"/>
      <c r="C43" s="155"/>
      <c r="D43" s="155"/>
      <c r="E43" s="155"/>
      <c r="F43" s="155"/>
      <c r="G43" s="155"/>
      <c r="H43" s="155"/>
      <c r="I43" s="155"/>
      <c r="J43" s="156"/>
    </row>
    <row r="44" spans="1:10" ht="12.75">
      <c r="A44" s="157"/>
      <c r="B44" s="158"/>
      <c r="C44" s="158"/>
      <c r="D44" s="158"/>
      <c r="E44" s="158"/>
      <c r="F44" s="158"/>
      <c r="G44" s="158"/>
      <c r="H44" s="158"/>
      <c r="I44" s="158"/>
      <c r="J44" s="159"/>
    </row>
    <row r="45" spans="1:10" ht="12.75">
      <c r="A45" s="157"/>
      <c r="B45" s="158"/>
      <c r="C45" s="158"/>
      <c r="D45" s="158"/>
      <c r="E45" s="158"/>
      <c r="F45" s="158"/>
      <c r="G45" s="158"/>
      <c r="H45" s="158"/>
      <c r="I45" s="158"/>
      <c r="J45" s="159"/>
    </row>
    <row r="46" spans="1:10" ht="12.75">
      <c r="A46" s="178"/>
      <c r="B46" s="179"/>
      <c r="C46" s="179"/>
      <c r="D46" s="179"/>
      <c r="E46" s="179"/>
      <c r="F46" s="179"/>
      <c r="G46" s="179"/>
      <c r="H46" s="179"/>
      <c r="I46" s="179"/>
      <c r="J46" s="180"/>
    </row>
    <row r="47" spans="1:4" ht="12.75">
      <c r="A47" s="59"/>
      <c r="B47" s="59"/>
      <c r="C47" s="59"/>
      <c r="D47" s="59"/>
    </row>
    <row r="48" spans="1:4" ht="12.75">
      <c r="A48" s="59"/>
      <c r="B48" s="59"/>
      <c r="C48" s="59"/>
      <c r="D48" s="59"/>
    </row>
    <row r="49" spans="1:4" ht="12.75">
      <c r="A49" s="59"/>
      <c r="B49" s="59"/>
      <c r="C49" s="59"/>
      <c r="D49" s="59"/>
    </row>
    <row r="50" spans="3:4" ht="12.75">
      <c r="C50" s="59"/>
      <c r="D50" s="59"/>
    </row>
    <row r="51" spans="1:4" ht="12.75">
      <c r="A51" s="59"/>
      <c r="B51" s="59"/>
      <c r="C51" s="59"/>
      <c r="D51" s="59"/>
    </row>
    <row r="52" spans="1:4" ht="12.75">
      <c r="A52" s="59"/>
      <c r="B52" s="59"/>
      <c r="C52" s="59"/>
      <c r="D52" s="59"/>
    </row>
    <row r="53" spans="1:4" ht="12.75">
      <c r="A53" s="59"/>
      <c r="B53" s="59"/>
      <c r="C53" s="59"/>
      <c r="D53" s="59"/>
    </row>
    <row r="54" spans="3:4" ht="12.75">
      <c r="C54" s="59"/>
      <c r="D54" s="59"/>
    </row>
    <row r="55" spans="1:4" ht="12.75">
      <c r="A55" s="59"/>
      <c r="C55" s="59"/>
      <c r="D55" s="59"/>
    </row>
    <row r="56" spans="1:4" ht="12.75">
      <c r="A56" s="59"/>
      <c r="C56" s="59"/>
      <c r="D56" s="59"/>
    </row>
    <row r="57" spans="1:4" ht="12.75">
      <c r="A57" s="59"/>
      <c r="B57" s="59"/>
      <c r="C57" s="59"/>
      <c r="D57" s="59"/>
    </row>
    <row r="58" spans="1:4" ht="12.75">
      <c r="A58" s="59"/>
      <c r="B58" s="59"/>
      <c r="C58" s="59"/>
      <c r="D58" s="59"/>
    </row>
    <row r="59" spans="1:4" ht="12.75">
      <c r="A59" s="59"/>
      <c r="B59" s="59"/>
      <c r="C59" s="59"/>
      <c r="D59" s="59"/>
    </row>
    <row r="60" spans="1:4" ht="12.75">
      <c r="A60" s="59"/>
      <c r="B60" s="59"/>
      <c r="C60" s="59"/>
      <c r="D60" s="59"/>
    </row>
    <row r="61" spans="1:4" ht="12.75">
      <c r="A61" s="59"/>
      <c r="B61" s="59"/>
      <c r="C61" s="59"/>
      <c r="D61" s="59"/>
    </row>
    <row r="62" spans="3:4" ht="12.75">
      <c r="C62" s="59"/>
      <c r="D62" s="59"/>
    </row>
    <row r="63" spans="3:4" ht="12.75">
      <c r="C63" s="59"/>
      <c r="D63" s="59"/>
    </row>
    <row r="64" spans="3:4" ht="12.75">
      <c r="C64" s="59"/>
      <c r="D64" s="59"/>
    </row>
  </sheetData>
  <sheetProtection/>
  <mergeCells count="82">
    <mergeCell ref="B1:D1"/>
    <mergeCell ref="E1:J1"/>
    <mergeCell ref="B2:D2"/>
    <mergeCell ref="E2:J2"/>
    <mergeCell ref="B3:D3"/>
    <mergeCell ref="E3:J3"/>
    <mergeCell ref="B4:C4"/>
    <mergeCell ref="E4:J4"/>
    <mergeCell ref="B6:C6"/>
    <mergeCell ref="E6:F6"/>
    <mergeCell ref="G6:J6"/>
    <mergeCell ref="G9:J9"/>
    <mergeCell ref="A11:D11"/>
    <mergeCell ref="G11:J11"/>
    <mergeCell ref="A12:D12"/>
    <mergeCell ref="G12:J12"/>
    <mergeCell ref="A13:D13"/>
    <mergeCell ref="G13:J14"/>
    <mergeCell ref="A14:D14"/>
    <mergeCell ref="A15:D15"/>
    <mergeCell ref="E15:G15"/>
    <mergeCell ref="H15:J15"/>
    <mergeCell ref="A16:D16"/>
    <mergeCell ref="E16:H16"/>
    <mergeCell ref="I16:I18"/>
    <mergeCell ref="J16:J18"/>
    <mergeCell ref="AR16:AR18"/>
    <mergeCell ref="A17:A18"/>
    <mergeCell ref="B17:D18"/>
    <mergeCell ref="AM17:AQ17"/>
    <mergeCell ref="A19:A21"/>
    <mergeCell ref="B19:D19"/>
    <mergeCell ref="I19:I21"/>
    <mergeCell ref="AR19:AR21"/>
    <mergeCell ref="B20:D20"/>
    <mergeCell ref="B21:D21"/>
    <mergeCell ref="A22:A25"/>
    <mergeCell ref="B22:D22"/>
    <mergeCell ref="I22:I25"/>
    <mergeCell ref="AR22:AR25"/>
    <mergeCell ref="B23:D23"/>
    <mergeCell ref="B24:D24"/>
    <mergeCell ref="B25:D25"/>
    <mergeCell ref="B26:D26"/>
    <mergeCell ref="A27:A29"/>
    <mergeCell ref="B27:D27"/>
    <mergeCell ref="E27:E29"/>
    <mergeCell ref="F27:F29"/>
    <mergeCell ref="G27:G29"/>
    <mergeCell ref="AR30:AR32"/>
    <mergeCell ref="B31:D31"/>
    <mergeCell ref="H27:H29"/>
    <mergeCell ref="I27:I29"/>
    <mergeCell ref="J27:J29"/>
    <mergeCell ref="AM27:AM29"/>
    <mergeCell ref="AN27:AN29"/>
    <mergeCell ref="AO27:AO29"/>
    <mergeCell ref="B32:D32"/>
    <mergeCell ref="AR33:AR35"/>
    <mergeCell ref="B34:D34"/>
    <mergeCell ref="B35:D35"/>
    <mergeCell ref="AP27:AP29"/>
    <mergeCell ref="AQ27:AQ29"/>
    <mergeCell ref="AR27:AR29"/>
    <mergeCell ref="B28:D28"/>
    <mergeCell ref="B29:D29"/>
    <mergeCell ref="B30:D30"/>
    <mergeCell ref="I30:I32"/>
    <mergeCell ref="A33:A35"/>
    <mergeCell ref="B33:D33"/>
    <mergeCell ref="I33:I35"/>
    <mergeCell ref="A30:A32"/>
    <mergeCell ref="A37:D37"/>
    <mergeCell ref="A44:J44"/>
    <mergeCell ref="A45:J45"/>
    <mergeCell ref="A46:J46"/>
    <mergeCell ref="F37:J37"/>
    <mergeCell ref="A38:B38"/>
    <mergeCell ref="F38:J38"/>
    <mergeCell ref="F39:J39"/>
    <mergeCell ref="F40:J40"/>
    <mergeCell ref="B43:J43"/>
  </mergeCells>
  <hyperlinks>
    <hyperlink ref="L4" location="Liste!A1" display="Retour Liste"/>
  </hyperlinks>
  <printOptions/>
  <pageMargins left="0.3937007874015748" right="0.3937007874015748" top="0.3937007874015748" bottom="0.3937007874015748" header="0.3937007874015748" footer="0.3937007874015748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64"/>
  <sheetViews>
    <sheetView zoomScale="125" zoomScaleNormal="125" zoomScalePageLayoutView="0" workbookViewId="0" topLeftCell="A1">
      <selection activeCell="G13" sqref="G13:J14"/>
    </sheetView>
  </sheetViews>
  <sheetFormatPr defaultColWidth="10.75390625" defaultRowHeight="12.75"/>
  <cols>
    <col min="1" max="1" width="15.375" style="4" customWidth="1"/>
    <col min="2" max="3" width="9.125" style="4" customWidth="1"/>
    <col min="4" max="4" width="20.875" style="4" customWidth="1"/>
    <col min="5" max="8" width="3.25390625" style="4" customWidth="1"/>
    <col min="9" max="9" width="4.375" style="4" customWidth="1"/>
    <col min="10" max="10" width="4.875" style="4" customWidth="1"/>
    <col min="11" max="16384" width="10.75390625" style="4" customWidth="1"/>
  </cols>
  <sheetData>
    <row r="1" spans="2:10" ht="14.25">
      <c r="B1" s="273" t="s">
        <v>22</v>
      </c>
      <c r="C1" s="274"/>
      <c r="D1" s="274"/>
      <c r="E1" s="274" t="s">
        <v>51</v>
      </c>
      <c r="F1" s="274"/>
      <c r="G1" s="274"/>
      <c r="H1" s="274"/>
      <c r="I1" s="274"/>
      <c r="J1" s="274"/>
    </row>
    <row r="2" spans="2:10" ht="14.25">
      <c r="B2" s="273" t="s">
        <v>23</v>
      </c>
      <c r="C2" s="274"/>
      <c r="D2" s="274"/>
      <c r="E2" s="275">
        <f>Liste!C2</f>
        <v>0</v>
      </c>
      <c r="F2" s="275"/>
      <c r="G2" s="275"/>
      <c r="H2" s="275"/>
      <c r="I2" s="275"/>
      <c r="J2" s="275"/>
    </row>
    <row r="3" spans="2:10" ht="12.75">
      <c r="B3" s="275" t="s">
        <v>24</v>
      </c>
      <c r="C3" s="274"/>
      <c r="D3" s="274"/>
      <c r="E3" s="274" t="s">
        <v>25</v>
      </c>
      <c r="F3" s="274"/>
      <c r="G3" s="274"/>
      <c r="H3" s="274"/>
      <c r="I3" s="274"/>
      <c r="J3" s="274"/>
    </row>
    <row r="4" spans="2:12" ht="15">
      <c r="B4" s="276" t="s">
        <v>29</v>
      </c>
      <c r="C4" s="277"/>
      <c r="D4" s="53">
        <f>Liste!C3</f>
        <v>0</v>
      </c>
      <c r="E4" s="275">
        <f>Liste!D5</f>
        <v>0</v>
      </c>
      <c r="F4" s="275"/>
      <c r="G4" s="275"/>
      <c r="H4" s="275"/>
      <c r="I4" s="275"/>
      <c r="J4" s="275"/>
      <c r="L4" s="65" t="s">
        <v>9</v>
      </c>
    </row>
    <row r="5" spans="2:10" ht="12.75">
      <c r="B5" s="54"/>
      <c r="E5" s="36"/>
      <c r="F5" s="36"/>
      <c r="G5" s="36"/>
      <c r="H5" s="36"/>
      <c r="I5" s="36"/>
      <c r="J5" s="36"/>
    </row>
    <row r="6" spans="1:10" ht="14.25">
      <c r="A6" s="55" t="s">
        <v>66</v>
      </c>
      <c r="B6" s="278">
        <f>Liste!B14</f>
        <v>0</v>
      </c>
      <c r="C6" s="278"/>
      <c r="D6" s="56">
        <f>Liste!C14</f>
        <v>0</v>
      </c>
      <c r="E6" s="276" t="s">
        <v>13</v>
      </c>
      <c r="F6" s="277"/>
      <c r="G6" s="279"/>
      <c r="H6" s="279"/>
      <c r="I6" s="279"/>
      <c r="J6" s="279"/>
    </row>
    <row r="8" ht="12.75">
      <c r="A8" s="57" t="s">
        <v>10</v>
      </c>
    </row>
    <row r="9" spans="1:10" ht="12.75">
      <c r="A9" s="58" t="s">
        <v>32</v>
      </c>
      <c r="G9" s="280" t="s">
        <v>57</v>
      </c>
      <c r="H9" s="213"/>
      <c r="I9" s="213"/>
      <c r="J9" s="214"/>
    </row>
    <row r="10" spans="1:10" ht="12.75">
      <c r="A10" s="59" t="s">
        <v>33</v>
      </c>
      <c r="G10" s="34" t="s">
        <v>62</v>
      </c>
      <c r="H10" s="35"/>
      <c r="I10" s="32">
        <f>SUM(J19:J35)</f>
        <v>200</v>
      </c>
      <c r="J10" s="33" t="s">
        <v>61</v>
      </c>
    </row>
    <row r="11" spans="1:10" ht="15">
      <c r="A11" s="281" t="s">
        <v>34</v>
      </c>
      <c r="B11" s="282"/>
      <c r="C11" s="282"/>
      <c r="D11" s="282"/>
      <c r="G11" s="283">
        <f>SUM(I19:I35)-C38*10</f>
        <v>0</v>
      </c>
      <c r="H11" s="224"/>
      <c r="I11" s="224"/>
      <c r="J11" s="225"/>
    </row>
    <row r="12" spans="1:10" ht="15">
      <c r="A12" s="281" t="s">
        <v>35</v>
      </c>
      <c r="B12" s="282"/>
      <c r="C12" s="282"/>
      <c r="D12" s="282"/>
      <c r="G12" s="284" t="s">
        <v>3</v>
      </c>
      <c r="H12" s="195"/>
      <c r="I12" s="195"/>
      <c r="J12" s="285"/>
    </row>
    <row r="13" spans="1:10" ht="12.75" customHeight="1">
      <c r="A13" s="281" t="s">
        <v>36</v>
      </c>
      <c r="B13" s="282"/>
      <c r="C13" s="282"/>
      <c r="D13" s="282"/>
      <c r="G13" s="286">
        <f>CEILING(G11/10,0.5)</f>
        <v>0</v>
      </c>
      <c r="H13" s="224"/>
      <c r="I13" s="224"/>
      <c r="J13" s="225"/>
    </row>
    <row r="14" spans="1:10" ht="13.5" thickBot="1">
      <c r="A14" s="281" t="s">
        <v>15</v>
      </c>
      <c r="B14" s="282"/>
      <c r="C14" s="282"/>
      <c r="D14" s="282"/>
      <c r="G14" s="287"/>
      <c r="H14" s="238"/>
      <c r="I14" s="238"/>
      <c r="J14" s="239"/>
    </row>
    <row r="15" spans="1:10" ht="21.75" customHeight="1" thickBot="1">
      <c r="A15" s="288" t="s">
        <v>16</v>
      </c>
      <c r="B15" s="289"/>
      <c r="C15" s="289"/>
      <c r="D15" s="289"/>
      <c r="E15" s="290" t="s">
        <v>14</v>
      </c>
      <c r="F15" s="290"/>
      <c r="G15" s="290"/>
      <c r="H15" s="291"/>
      <c r="I15" s="291"/>
      <c r="J15" s="291"/>
    </row>
    <row r="16" spans="1:44" ht="24.75" customHeight="1">
      <c r="A16" s="288" t="s">
        <v>0</v>
      </c>
      <c r="B16" s="289"/>
      <c r="C16" s="289"/>
      <c r="D16" s="289"/>
      <c r="E16" s="292" t="s">
        <v>52</v>
      </c>
      <c r="F16" s="293"/>
      <c r="G16" s="293"/>
      <c r="H16" s="293"/>
      <c r="I16" s="151" t="s">
        <v>65</v>
      </c>
      <c r="J16" s="231" t="s">
        <v>53</v>
      </c>
      <c r="AR16" s="151" t="s">
        <v>65</v>
      </c>
    </row>
    <row r="17" spans="1:44" ht="16.5" thickBot="1">
      <c r="A17" s="294" t="s">
        <v>63</v>
      </c>
      <c r="B17" s="296" t="s">
        <v>64</v>
      </c>
      <c r="C17" s="297"/>
      <c r="D17" s="298"/>
      <c r="E17" s="2" t="s">
        <v>17</v>
      </c>
      <c r="F17" s="2" t="s">
        <v>18</v>
      </c>
      <c r="G17" s="2" t="s">
        <v>19</v>
      </c>
      <c r="H17" s="3" t="s">
        <v>20</v>
      </c>
      <c r="I17" s="152"/>
      <c r="J17" s="232"/>
      <c r="AM17" s="253" t="s">
        <v>58</v>
      </c>
      <c r="AN17" s="135"/>
      <c r="AO17" s="135"/>
      <c r="AP17" s="135"/>
      <c r="AQ17" s="133"/>
      <c r="AR17" s="152"/>
    </row>
    <row r="18" spans="1:44" ht="15.75" thickBot="1">
      <c r="A18" s="295"/>
      <c r="B18" s="299"/>
      <c r="C18" s="299"/>
      <c r="D18" s="300"/>
      <c r="E18" s="6">
        <v>0</v>
      </c>
      <c r="F18" s="1">
        <v>0.33</v>
      </c>
      <c r="G18" s="1">
        <v>0.66</v>
      </c>
      <c r="H18" s="1">
        <v>1</v>
      </c>
      <c r="I18" s="153"/>
      <c r="J18" s="233"/>
      <c r="AM18" s="14">
        <v>0</v>
      </c>
      <c r="AN18" s="14">
        <v>0.33</v>
      </c>
      <c r="AO18" s="14">
        <v>0.66</v>
      </c>
      <c r="AP18" s="15">
        <v>1</v>
      </c>
      <c r="AQ18" s="16" t="s">
        <v>59</v>
      </c>
      <c r="AR18" s="153"/>
    </row>
    <row r="19" spans="1:44" ht="18.75" customHeight="1">
      <c r="A19" s="191" t="s">
        <v>46</v>
      </c>
      <c r="B19" s="243" t="s">
        <v>11</v>
      </c>
      <c r="C19" s="243"/>
      <c r="D19" s="244"/>
      <c r="E19" s="68"/>
      <c r="F19" s="69"/>
      <c r="G19" s="69"/>
      <c r="H19" s="70"/>
      <c r="I19" s="257">
        <f>AR19</f>
        <v>0</v>
      </c>
      <c r="J19" s="9">
        <v>10</v>
      </c>
      <c r="AM19" s="20">
        <f>IF(E19=AQ19,0*J19,"")</f>
      </c>
      <c r="AN19" s="21">
        <f>IF(F19=AQ19,0.33*J19,"")</f>
      </c>
      <c r="AO19" s="21">
        <f>IF(G19=AQ19,0.66*J19,"")</f>
      </c>
      <c r="AP19" s="21">
        <f>IF(H19=AQ19,1*J19,"")</f>
      </c>
      <c r="AQ19" s="22" t="s">
        <v>60</v>
      </c>
      <c r="AR19" s="254">
        <f>SUM(AM19:AQ21)</f>
        <v>0</v>
      </c>
    </row>
    <row r="20" spans="1:44" ht="18.75" customHeight="1">
      <c r="A20" s="188"/>
      <c r="B20" s="182" t="s">
        <v>49</v>
      </c>
      <c r="C20" s="182"/>
      <c r="D20" s="183"/>
      <c r="E20" s="71"/>
      <c r="F20" s="72"/>
      <c r="G20" s="72"/>
      <c r="H20" s="73"/>
      <c r="I20" s="258"/>
      <c r="J20" s="8">
        <v>10</v>
      </c>
      <c r="AM20" s="23">
        <f aca="true" t="shared" si="0" ref="AM20:AM35">IF(E20=AQ20,0*J20,"")</f>
      </c>
      <c r="AN20" s="19">
        <f aca="true" t="shared" si="1" ref="AN20:AN35">IF(F20=AQ20,0.33*J20,"")</f>
      </c>
      <c r="AO20" s="19">
        <f aca="true" t="shared" si="2" ref="AO20:AO35">IF(G20=AQ20,0.66*J20,"")</f>
      </c>
      <c r="AP20" s="19">
        <f aca="true" t="shared" si="3" ref="AP20:AP35">IF(H20=AQ20,1*J20,"")</f>
      </c>
      <c r="AQ20" s="24" t="s">
        <v>60</v>
      </c>
      <c r="AR20" s="249"/>
    </row>
    <row r="21" spans="1:44" ht="18.75" customHeight="1" thickBot="1">
      <c r="A21" s="189"/>
      <c r="B21" s="185" t="s">
        <v>50</v>
      </c>
      <c r="C21" s="185"/>
      <c r="D21" s="186"/>
      <c r="E21" s="74"/>
      <c r="F21" s="75"/>
      <c r="G21" s="75"/>
      <c r="H21" s="76"/>
      <c r="I21" s="259"/>
      <c r="J21" s="10">
        <v>20</v>
      </c>
      <c r="K21" s="5"/>
      <c r="AM21" s="25">
        <f t="shared" si="0"/>
      </c>
      <c r="AN21" s="26">
        <f t="shared" si="1"/>
      </c>
      <c r="AO21" s="26">
        <f t="shared" si="2"/>
      </c>
      <c r="AP21" s="26">
        <f t="shared" si="3"/>
      </c>
      <c r="AQ21" s="27" t="s">
        <v>60</v>
      </c>
      <c r="AR21" s="250"/>
    </row>
    <row r="22" spans="1:44" ht="18.75" customHeight="1">
      <c r="A22" s="191" t="s">
        <v>47</v>
      </c>
      <c r="B22" s="229" t="s">
        <v>4</v>
      </c>
      <c r="C22" s="229"/>
      <c r="D22" s="230"/>
      <c r="E22" s="77"/>
      <c r="F22" s="78"/>
      <c r="G22" s="78"/>
      <c r="H22" s="79"/>
      <c r="I22" s="257">
        <f>AR22</f>
        <v>0</v>
      </c>
      <c r="J22" s="11">
        <v>5</v>
      </c>
      <c r="AM22" s="20">
        <f t="shared" si="0"/>
      </c>
      <c r="AN22" s="21">
        <f t="shared" si="1"/>
      </c>
      <c r="AO22" s="21">
        <f t="shared" si="2"/>
      </c>
      <c r="AP22" s="21">
        <f t="shared" si="3"/>
      </c>
      <c r="AQ22" s="22" t="s">
        <v>60</v>
      </c>
      <c r="AR22" s="254">
        <f>SUM(AM22:AP25)</f>
        <v>0</v>
      </c>
    </row>
    <row r="23" spans="1:44" ht="18.75" customHeight="1">
      <c r="A23" s="188"/>
      <c r="B23" s="182" t="s">
        <v>5</v>
      </c>
      <c r="C23" s="182"/>
      <c r="D23" s="183"/>
      <c r="E23" s="71"/>
      <c r="F23" s="80"/>
      <c r="G23" s="80"/>
      <c r="H23" s="81"/>
      <c r="I23" s="258"/>
      <c r="J23" s="7">
        <v>5</v>
      </c>
      <c r="AM23" s="23">
        <f t="shared" si="0"/>
      </c>
      <c r="AN23" s="19">
        <f t="shared" si="1"/>
      </c>
      <c r="AO23" s="19">
        <f t="shared" si="2"/>
      </c>
      <c r="AP23" s="19">
        <f t="shared" si="3"/>
      </c>
      <c r="AQ23" s="24" t="s">
        <v>60</v>
      </c>
      <c r="AR23" s="249"/>
    </row>
    <row r="24" spans="1:44" ht="18.75" customHeight="1">
      <c r="A24" s="188"/>
      <c r="B24" s="182" t="s">
        <v>6</v>
      </c>
      <c r="C24" s="182"/>
      <c r="D24" s="183"/>
      <c r="E24" s="71"/>
      <c r="F24" s="72"/>
      <c r="G24" s="72"/>
      <c r="H24" s="73"/>
      <c r="I24" s="258"/>
      <c r="J24" s="7">
        <v>15</v>
      </c>
      <c r="AM24" s="23">
        <f t="shared" si="0"/>
      </c>
      <c r="AN24" s="19">
        <f t="shared" si="1"/>
      </c>
      <c r="AO24" s="19">
        <f t="shared" si="2"/>
      </c>
      <c r="AP24" s="19">
        <f t="shared" si="3"/>
      </c>
      <c r="AQ24" s="24" t="s">
        <v>60</v>
      </c>
      <c r="AR24" s="249"/>
    </row>
    <row r="25" spans="1:44" ht="18.75" customHeight="1" thickBot="1">
      <c r="A25" s="189"/>
      <c r="B25" s="185" t="s">
        <v>7</v>
      </c>
      <c r="C25" s="185"/>
      <c r="D25" s="186"/>
      <c r="E25" s="74"/>
      <c r="F25" s="75"/>
      <c r="G25" s="75"/>
      <c r="H25" s="76"/>
      <c r="I25" s="259"/>
      <c r="J25" s="10">
        <v>15</v>
      </c>
      <c r="AM25" s="25">
        <f t="shared" si="0"/>
      </c>
      <c r="AN25" s="26">
        <f t="shared" si="1"/>
      </c>
      <c r="AO25" s="26">
        <f t="shared" si="2"/>
      </c>
      <c r="AP25" s="26">
        <f t="shared" si="3"/>
      </c>
      <c r="AQ25" s="27" t="s">
        <v>60</v>
      </c>
      <c r="AR25" s="250"/>
    </row>
    <row r="26" spans="1:44" ht="18.75" customHeight="1" thickBot="1">
      <c r="A26" s="13" t="s">
        <v>48</v>
      </c>
      <c r="B26" s="241" t="s">
        <v>8</v>
      </c>
      <c r="C26" s="241"/>
      <c r="D26" s="242"/>
      <c r="E26" s="82"/>
      <c r="F26" s="83"/>
      <c r="G26" s="83"/>
      <c r="H26" s="84"/>
      <c r="I26" s="52">
        <f>AR26</f>
        <v>0</v>
      </c>
      <c r="J26" s="12">
        <v>50</v>
      </c>
      <c r="AM26" s="28">
        <f t="shared" si="0"/>
      </c>
      <c r="AN26" s="29">
        <f t="shared" si="1"/>
      </c>
      <c r="AO26" s="29">
        <f t="shared" si="2"/>
      </c>
      <c r="AP26" s="29">
        <f t="shared" si="3"/>
      </c>
      <c r="AQ26" s="30" t="s">
        <v>60</v>
      </c>
      <c r="AR26" s="31">
        <f>SUM(AM26:AP26)</f>
        <v>0</v>
      </c>
    </row>
    <row r="27" spans="1:44" ht="18.75" customHeight="1">
      <c r="A27" s="191" t="s">
        <v>31</v>
      </c>
      <c r="B27" s="243" t="s">
        <v>6</v>
      </c>
      <c r="C27" s="243"/>
      <c r="D27" s="244"/>
      <c r="E27" s="165"/>
      <c r="F27" s="168"/>
      <c r="G27" s="168"/>
      <c r="H27" s="245"/>
      <c r="I27" s="257">
        <f>AR27</f>
        <v>0</v>
      </c>
      <c r="J27" s="248">
        <v>10</v>
      </c>
      <c r="AM27" s="264">
        <f t="shared" si="0"/>
      </c>
      <c r="AN27" s="148">
        <f t="shared" si="1"/>
      </c>
      <c r="AO27" s="148">
        <f t="shared" si="2"/>
      </c>
      <c r="AP27" s="148">
        <f t="shared" si="3"/>
      </c>
      <c r="AQ27" s="267" t="s">
        <v>60</v>
      </c>
      <c r="AR27" s="254">
        <f>SUM(AM27:AP29)</f>
        <v>0</v>
      </c>
    </row>
    <row r="28" spans="1:44" ht="18.75" customHeight="1">
      <c r="A28" s="227"/>
      <c r="B28" s="251" t="s">
        <v>37</v>
      </c>
      <c r="C28" s="251"/>
      <c r="D28" s="252"/>
      <c r="E28" s="166"/>
      <c r="F28" s="169"/>
      <c r="G28" s="169"/>
      <c r="H28" s="246"/>
      <c r="I28" s="258"/>
      <c r="J28" s="249"/>
      <c r="AM28" s="265"/>
      <c r="AN28" s="149"/>
      <c r="AO28" s="149"/>
      <c r="AP28" s="149"/>
      <c r="AQ28" s="268"/>
      <c r="AR28" s="249"/>
    </row>
    <row r="29" spans="1:44" ht="18.75" customHeight="1" thickBot="1">
      <c r="A29" s="189"/>
      <c r="B29" s="162" t="s">
        <v>12</v>
      </c>
      <c r="C29" s="163"/>
      <c r="D29" s="164"/>
      <c r="E29" s="167"/>
      <c r="F29" s="170"/>
      <c r="G29" s="170"/>
      <c r="H29" s="247"/>
      <c r="I29" s="259"/>
      <c r="J29" s="250"/>
      <c r="AM29" s="266"/>
      <c r="AN29" s="150"/>
      <c r="AO29" s="150"/>
      <c r="AP29" s="150"/>
      <c r="AQ29" s="269"/>
      <c r="AR29" s="250"/>
    </row>
    <row r="30" spans="1:44" ht="18.75" customHeight="1">
      <c r="A30" s="190" t="s">
        <v>54</v>
      </c>
      <c r="B30" s="160" t="s">
        <v>38</v>
      </c>
      <c r="C30" s="160"/>
      <c r="D30" s="161"/>
      <c r="E30" s="68"/>
      <c r="F30" s="69"/>
      <c r="G30" s="69"/>
      <c r="H30" s="70"/>
      <c r="I30" s="257">
        <f>AR30</f>
        <v>0</v>
      </c>
      <c r="J30" s="11">
        <v>6</v>
      </c>
      <c r="L30" s="17"/>
      <c r="M30" s="17"/>
      <c r="N30" s="17"/>
      <c r="O30" s="17"/>
      <c r="P30" s="17"/>
      <c r="AM30" s="20">
        <f t="shared" si="0"/>
      </c>
      <c r="AN30" s="21">
        <f t="shared" si="1"/>
      </c>
      <c r="AO30" s="21">
        <f t="shared" si="2"/>
      </c>
      <c r="AP30" s="21">
        <f t="shared" si="3"/>
      </c>
      <c r="AQ30" s="22" t="s">
        <v>60</v>
      </c>
      <c r="AR30" s="254">
        <f>SUM(AM30:AP32)</f>
        <v>0</v>
      </c>
    </row>
    <row r="31" spans="1:44" ht="18.75" customHeight="1">
      <c r="A31" s="188"/>
      <c r="B31" s="171" t="s">
        <v>39</v>
      </c>
      <c r="C31" s="171"/>
      <c r="D31" s="172"/>
      <c r="E31" s="85"/>
      <c r="F31" s="80"/>
      <c r="G31" s="80"/>
      <c r="H31" s="81"/>
      <c r="I31" s="258"/>
      <c r="J31" s="7">
        <v>14</v>
      </c>
      <c r="L31" s="17"/>
      <c r="M31" s="17"/>
      <c r="N31" s="17"/>
      <c r="O31" s="17"/>
      <c r="P31" s="17"/>
      <c r="AM31" s="23">
        <f t="shared" si="0"/>
      </c>
      <c r="AN31" s="19">
        <f t="shared" si="1"/>
      </c>
      <c r="AO31" s="19">
        <f t="shared" si="2"/>
      </c>
      <c r="AP31" s="19">
        <f t="shared" si="3"/>
      </c>
      <c r="AQ31" s="24" t="s">
        <v>60</v>
      </c>
      <c r="AR31" s="249"/>
    </row>
    <row r="32" spans="1:44" ht="18.75" customHeight="1" thickBot="1">
      <c r="A32" s="189"/>
      <c r="B32" s="173" t="s">
        <v>21</v>
      </c>
      <c r="C32" s="173"/>
      <c r="D32" s="174"/>
      <c r="E32" s="74"/>
      <c r="F32" s="75"/>
      <c r="G32" s="75"/>
      <c r="H32" s="76"/>
      <c r="I32" s="259"/>
      <c r="J32" s="10">
        <v>10</v>
      </c>
      <c r="L32" s="18"/>
      <c r="M32" s="18"/>
      <c r="N32" s="18"/>
      <c r="O32" s="18"/>
      <c r="P32" s="18"/>
      <c r="AM32" s="25">
        <f t="shared" si="0"/>
      </c>
      <c r="AN32" s="26">
        <f t="shared" si="1"/>
      </c>
      <c r="AO32" s="26">
        <f t="shared" si="2"/>
      </c>
      <c r="AP32" s="26">
        <f t="shared" si="3"/>
      </c>
      <c r="AQ32" s="27" t="s">
        <v>60</v>
      </c>
      <c r="AR32" s="250"/>
    </row>
    <row r="33" spans="1:44" ht="18.75" customHeight="1">
      <c r="A33" s="191" t="s">
        <v>55</v>
      </c>
      <c r="B33" s="192" t="s">
        <v>38</v>
      </c>
      <c r="C33" s="192"/>
      <c r="D33" s="193"/>
      <c r="E33" s="68"/>
      <c r="F33" s="78"/>
      <c r="G33" s="78"/>
      <c r="H33" s="79"/>
      <c r="I33" s="257">
        <f>AR33</f>
        <v>0</v>
      </c>
      <c r="J33" s="11">
        <v>5</v>
      </c>
      <c r="AM33" s="20">
        <f t="shared" si="0"/>
      </c>
      <c r="AN33" s="21">
        <f t="shared" si="1"/>
      </c>
      <c r="AO33" s="21">
        <f t="shared" si="2"/>
      </c>
      <c r="AP33" s="21">
        <f t="shared" si="3"/>
      </c>
      <c r="AQ33" s="22" t="s">
        <v>60</v>
      </c>
      <c r="AR33" s="254">
        <f>SUM(AM33:AP35)</f>
        <v>0</v>
      </c>
    </row>
    <row r="34" spans="1:44" ht="18.75" customHeight="1">
      <c r="A34" s="188"/>
      <c r="B34" s="171" t="s">
        <v>56</v>
      </c>
      <c r="C34" s="171"/>
      <c r="D34" s="172"/>
      <c r="E34" s="71"/>
      <c r="F34" s="72"/>
      <c r="G34" s="72"/>
      <c r="H34" s="73"/>
      <c r="I34" s="258"/>
      <c r="J34" s="7">
        <v>20</v>
      </c>
      <c r="AM34" s="23">
        <f t="shared" si="0"/>
      </c>
      <c r="AN34" s="19">
        <f t="shared" si="1"/>
      </c>
      <c r="AO34" s="19">
        <f t="shared" si="2"/>
      </c>
      <c r="AP34" s="19">
        <f t="shared" si="3"/>
      </c>
      <c r="AQ34" s="24" t="s">
        <v>60</v>
      </c>
      <c r="AR34" s="249"/>
    </row>
    <row r="35" spans="1:44" ht="18.75" customHeight="1" thickBot="1">
      <c r="A35" s="189"/>
      <c r="B35" s="173" t="s">
        <v>21</v>
      </c>
      <c r="C35" s="173"/>
      <c r="D35" s="174"/>
      <c r="E35" s="74"/>
      <c r="F35" s="75"/>
      <c r="G35" s="75"/>
      <c r="H35" s="76"/>
      <c r="I35" s="259"/>
      <c r="J35" s="10">
        <v>5</v>
      </c>
      <c r="AM35" s="25">
        <f t="shared" si="0"/>
      </c>
      <c r="AN35" s="26">
        <f t="shared" si="1"/>
      </c>
      <c r="AO35" s="26">
        <f t="shared" si="2"/>
      </c>
      <c r="AP35" s="26">
        <f t="shared" si="3"/>
      </c>
      <c r="AQ35" s="27" t="s">
        <v>60</v>
      </c>
      <c r="AR35" s="250"/>
    </row>
    <row r="36" spans="2:4" ht="6.75" customHeight="1">
      <c r="B36" s="59"/>
      <c r="C36" s="59"/>
      <c r="D36" s="59"/>
    </row>
    <row r="37" spans="1:10" ht="12.75" customHeight="1">
      <c r="A37" s="301" t="s">
        <v>41</v>
      </c>
      <c r="B37" s="302"/>
      <c r="C37" s="302"/>
      <c r="D37" s="302"/>
      <c r="E37" s="66" t="s">
        <v>20</v>
      </c>
      <c r="F37" s="270" t="s">
        <v>42</v>
      </c>
      <c r="G37" s="271"/>
      <c r="H37" s="271"/>
      <c r="I37" s="271"/>
      <c r="J37" s="271"/>
    </row>
    <row r="38" spans="1:10" ht="12.75" customHeight="1">
      <c r="A38" s="272" t="s">
        <v>45</v>
      </c>
      <c r="B38" s="272"/>
      <c r="C38" s="86"/>
      <c r="D38" s="67"/>
      <c r="E38" s="66" t="s">
        <v>19</v>
      </c>
      <c r="F38" s="270" t="s">
        <v>43</v>
      </c>
      <c r="G38" s="271"/>
      <c r="H38" s="271"/>
      <c r="I38" s="271"/>
      <c r="J38" s="271"/>
    </row>
    <row r="39" spans="2:10" ht="12.75" customHeight="1">
      <c r="B39" s="59"/>
      <c r="C39" s="59"/>
      <c r="D39" s="59"/>
      <c r="E39" s="66" t="s">
        <v>18</v>
      </c>
      <c r="F39" s="270" t="s">
        <v>44</v>
      </c>
      <c r="G39" s="271"/>
      <c r="H39" s="271"/>
      <c r="I39" s="271"/>
      <c r="J39" s="271"/>
    </row>
    <row r="40" spans="2:10" ht="12.75" customHeight="1">
      <c r="B40" s="59"/>
      <c r="C40" s="59"/>
      <c r="D40" s="59"/>
      <c r="E40" s="66" t="s">
        <v>17</v>
      </c>
      <c r="F40" s="270" t="s">
        <v>40</v>
      </c>
      <c r="G40" s="271"/>
      <c r="H40" s="271"/>
      <c r="I40" s="271"/>
      <c r="J40" s="271"/>
    </row>
    <row r="41" spans="2:4" ht="6.75" customHeight="1">
      <c r="B41" s="59"/>
      <c r="C41" s="59"/>
      <c r="D41" s="59"/>
    </row>
    <row r="42" spans="1:10" ht="12.75">
      <c r="A42" s="60" t="s">
        <v>2</v>
      </c>
      <c r="B42" s="61">
        <f>Liste!D6</f>
        <v>0</v>
      </c>
      <c r="C42" s="62"/>
      <c r="D42" s="62"/>
      <c r="E42" s="63"/>
      <c r="F42" s="63"/>
      <c r="G42" s="63"/>
      <c r="H42" s="63"/>
      <c r="I42" s="63"/>
      <c r="J42" s="64"/>
    </row>
    <row r="43" spans="1:10" ht="12.75">
      <c r="A43" s="87" t="s">
        <v>1</v>
      </c>
      <c r="B43" s="154"/>
      <c r="C43" s="155"/>
      <c r="D43" s="155"/>
      <c r="E43" s="155"/>
      <c r="F43" s="155"/>
      <c r="G43" s="155"/>
      <c r="H43" s="155"/>
      <c r="I43" s="155"/>
      <c r="J43" s="156"/>
    </row>
    <row r="44" spans="1:10" ht="12.75">
      <c r="A44" s="157"/>
      <c r="B44" s="158"/>
      <c r="C44" s="158"/>
      <c r="D44" s="158"/>
      <c r="E44" s="158"/>
      <c r="F44" s="158"/>
      <c r="G44" s="158"/>
      <c r="H44" s="158"/>
      <c r="I44" s="158"/>
      <c r="J44" s="159"/>
    </row>
    <row r="45" spans="1:10" ht="12.75">
      <c r="A45" s="157"/>
      <c r="B45" s="158"/>
      <c r="C45" s="158"/>
      <c r="D45" s="158"/>
      <c r="E45" s="158"/>
      <c r="F45" s="158"/>
      <c r="G45" s="158"/>
      <c r="H45" s="158"/>
      <c r="I45" s="158"/>
      <c r="J45" s="159"/>
    </row>
    <row r="46" spans="1:10" ht="12.75">
      <c r="A46" s="178"/>
      <c r="B46" s="179"/>
      <c r="C46" s="179"/>
      <c r="D46" s="179"/>
      <c r="E46" s="179"/>
      <c r="F46" s="179"/>
      <c r="G46" s="179"/>
      <c r="H46" s="179"/>
      <c r="I46" s="179"/>
      <c r="J46" s="180"/>
    </row>
    <row r="47" spans="1:4" ht="12.75">
      <c r="A47" s="59"/>
      <c r="B47" s="59"/>
      <c r="C47" s="59"/>
      <c r="D47" s="59"/>
    </row>
    <row r="48" spans="1:4" ht="12.75">
      <c r="A48" s="59"/>
      <c r="B48" s="59"/>
      <c r="C48" s="59"/>
      <c r="D48" s="59"/>
    </row>
    <row r="49" spans="1:4" ht="12.75">
      <c r="A49" s="59"/>
      <c r="B49" s="59"/>
      <c r="C49" s="59"/>
      <c r="D49" s="59"/>
    </row>
    <row r="50" spans="3:4" ht="12.75">
      <c r="C50" s="59"/>
      <c r="D50" s="59"/>
    </row>
    <row r="51" spans="1:4" ht="12.75">
      <c r="A51" s="59"/>
      <c r="B51" s="59"/>
      <c r="C51" s="59"/>
      <c r="D51" s="59"/>
    </row>
    <row r="52" spans="1:4" ht="12.75">
      <c r="A52" s="59"/>
      <c r="B52" s="59"/>
      <c r="C52" s="59"/>
      <c r="D52" s="59"/>
    </row>
    <row r="53" spans="1:4" ht="12.75">
      <c r="A53" s="59"/>
      <c r="B53" s="59"/>
      <c r="C53" s="59"/>
      <c r="D53" s="59"/>
    </row>
    <row r="54" spans="3:4" ht="12.75">
      <c r="C54" s="59"/>
      <c r="D54" s="59"/>
    </row>
    <row r="55" spans="1:4" ht="12.75">
      <c r="A55" s="59"/>
      <c r="C55" s="59"/>
      <c r="D55" s="59"/>
    </row>
    <row r="56" spans="1:4" ht="12.75">
      <c r="A56" s="59"/>
      <c r="C56" s="59"/>
      <c r="D56" s="59"/>
    </row>
    <row r="57" spans="1:4" ht="12.75">
      <c r="A57" s="59"/>
      <c r="B57" s="59"/>
      <c r="C57" s="59"/>
      <c r="D57" s="59"/>
    </row>
    <row r="58" spans="1:4" ht="12.75">
      <c r="A58" s="59"/>
      <c r="B58" s="59"/>
      <c r="C58" s="59"/>
      <c r="D58" s="59"/>
    </row>
    <row r="59" spans="1:4" ht="12.75">
      <c r="A59" s="59"/>
      <c r="B59" s="59"/>
      <c r="C59" s="59"/>
      <c r="D59" s="59"/>
    </row>
    <row r="60" spans="1:4" ht="12.75">
      <c r="A60" s="59"/>
      <c r="B60" s="59"/>
      <c r="C60" s="59"/>
      <c r="D60" s="59"/>
    </row>
    <row r="61" spans="1:4" ht="12.75">
      <c r="A61" s="59"/>
      <c r="B61" s="59"/>
      <c r="C61" s="59"/>
      <c r="D61" s="59"/>
    </row>
    <row r="62" spans="3:4" ht="12.75">
      <c r="C62" s="59"/>
      <c r="D62" s="59"/>
    </row>
    <row r="63" spans="3:4" ht="12.75">
      <c r="C63" s="59"/>
      <c r="D63" s="59"/>
    </row>
    <row r="64" spans="3:4" ht="12.75">
      <c r="C64" s="59"/>
      <c r="D64" s="59"/>
    </row>
  </sheetData>
  <sheetProtection/>
  <mergeCells count="82">
    <mergeCell ref="B1:D1"/>
    <mergeCell ref="E1:J1"/>
    <mergeCell ref="B2:D2"/>
    <mergeCell ref="E2:J2"/>
    <mergeCell ref="B3:D3"/>
    <mergeCell ref="E3:J3"/>
    <mergeCell ref="B4:C4"/>
    <mergeCell ref="E4:J4"/>
    <mergeCell ref="B6:C6"/>
    <mergeCell ref="E6:F6"/>
    <mergeCell ref="G6:J6"/>
    <mergeCell ref="G9:J9"/>
    <mergeCell ref="A11:D11"/>
    <mergeCell ref="G11:J11"/>
    <mergeCell ref="A12:D12"/>
    <mergeCell ref="G12:J12"/>
    <mergeCell ref="A13:D13"/>
    <mergeCell ref="G13:J14"/>
    <mergeCell ref="A14:D14"/>
    <mergeCell ref="A15:D15"/>
    <mergeCell ref="E15:G15"/>
    <mergeCell ref="H15:J15"/>
    <mergeCell ref="A16:D16"/>
    <mergeCell ref="E16:H16"/>
    <mergeCell ref="I16:I18"/>
    <mergeCell ref="J16:J18"/>
    <mergeCell ref="AR16:AR18"/>
    <mergeCell ref="A17:A18"/>
    <mergeCell ref="B17:D18"/>
    <mergeCell ref="AM17:AQ17"/>
    <mergeCell ref="A19:A21"/>
    <mergeCell ref="B19:D19"/>
    <mergeCell ref="I19:I21"/>
    <mergeCell ref="AR19:AR21"/>
    <mergeCell ref="B20:D20"/>
    <mergeCell ref="B21:D21"/>
    <mergeCell ref="A22:A25"/>
    <mergeCell ref="B22:D22"/>
    <mergeCell ref="I22:I25"/>
    <mergeCell ref="AR22:AR25"/>
    <mergeCell ref="B23:D23"/>
    <mergeCell ref="B24:D24"/>
    <mergeCell ref="B25:D25"/>
    <mergeCell ref="B26:D26"/>
    <mergeCell ref="A27:A29"/>
    <mergeCell ref="B27:D27"/>
    <mergeCell ref="E27:E29"/>
    <mergeCell ref="F27:F29"/>
    <mergeCell ref="G27:G29"/>
    <mergeCell ref="AR30:AR32"/>
    <mergeCell ref="B31:D31"/>
    <mergeCell ref="H27:H29"/>
    <mergeCell ref="I27:I29"/>
    <mergeCell ref="J27:J29"/>
    <mergeCell ref="AM27:AM29"/>
    <mergeCell ref="AN27:AN29"/>
    <mergeCell ref="AO27:AO29"/>
    <mergeCell ref="B32:D32"/>
    <mergeCell ref="AR33:AR35"/>
    <mergeCell ref="B34:D34"/>
    <mergeCell ref="B35:D35"/>
    <mergeCell ref="AP27:AP29"/>
    <mergeCell ref="AQ27:AQ29"/>
    <mergeCell ref="AR27:AR29"/>
    <mergeCell ref="B28:D28"/>
    <mergeCell ref="B29:D29"/>
    <mergeCell ref="B30:D30"/>
    <mergeCell ref="I30:I32"/>
    <mergeCell ref="A33:A35"/>
    <mergeCell ref="B33:D33"/>
    <mergeCell ref="I33:I35"/>
    <mergeCell ref="A30:A32"/>
    <mergeCell ref="A37:D37"/>
    <mergeCell ref="A44:J44"/>
    <mergeCell ref="A45:J45"/>
    <mergeCell ref="A46:J46"/>
    <mergeCell ref="F37:J37"/>
    <mergeCell ref="A38:B38"/>
    <mergeCell ref="F38:J38"/>
    <mergeCell ref="F39:J39"/>
    <mergeCell ref="F40:J40"/>
    <mergeCell ref="B43:J43"/>
  </mergeCells>
  <hyperlinks>
    <hyperlink ref="L4" location="Liste!A1" display="Retour Liste"/>
  </hyperlinks>
  <printOptions/>
  <pageMargins left="0.3937007874015748" right="0.3937007874015748" top="0.3937007874015748" bottom="0.3937007874015748" header="0.3937007874015748" footer="0.3937007874015748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LYCEE LES EUCALYPTUS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GERARD</cp:lastModifiedBy>
  <cp:lastPrinted>2010-02-26T14:57:49Z</cp:lastPrinted>
  <dcterms:created xsi:type="dcterms:W3CDTF">2010-01-21T09:53:16Z</dcterms:created>
  <dcterms:modified xsi:type="dcterms:W3CDTF">2011-10-27T13:00:39Z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